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lgrandon1\Desktop\Circo Montmorillon Sud Vienne année scolaire 2023-2024 au 28 avril 2024\Mission pHARe\Questionnaire pHARe\doc écoles\"/>
    </mc:Choice>
  </mc:AlternateContent>
  <bookViews>
    <workbookView xWindow="0" yWindow="0" windowWidth="20490" windowHeight="8910"/>
  </bookViews>
  <sheets>
    <sheet name="saisie directe" sheetId="8" r:id="rId1"/>
    <sheet name="Rapport" sheetId="9" r:id="rId2"/>
    <sheet name="calcul" sheetId="10" state="hidden" r:id="rId3"/>
  </sheets>
  <definedNames>
    <definedName name="Segment_Classe">#N/A</definedName>
    <definedName name="Segment_École">#N/A</definedName>
    <definedName name="Segment_Niveau">#N/A</definedName>
    <definedName name="Segment_sexe">#N/A</definedName>
  </definedNames>
  <calcPr calcId="191028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8" l="1"/>
  <c r="S2" i="8"/>
  <c r="T3" i="8"/>
  <c r="S3" i="8"/>
  <c r="T4" i="8"/>
  <c r="S4" i="8"/>
  <c r="T5" i="8"/>
  <c r="S5" i="8"/>
  <c r="T6" i="8"/>
  <c r="S6" i="8"/>
  <c r="T7" i="8"/>
  <c r="S7" i="8"/>
  <c r="T8" i="8"/>
  <c r="S8" i="8"/>
  <c r="T9" i="8"/>
  <c r="S9" i="8"/>
  <c r="T10" i="8"/>
  <c r="S10" i="8"/>
  <c r="B1" i="10"/>
  <c r="T11" i="8"/>
  <c r="S11" i="8"/>
  <c r="T12" i="8"/>
  <c r="S12" i="8"/>
  <c r="T13" i="8"/>
  <c r="S13" i="8"/>
  <c r="T14" i="8"/>
  <c r="S14" i="8"/>
  <c r="S16" i="8"/>
  <c r="T16" i="8"/>
  <c r="T15" i="8"/>
  <c r="S15" i="8"/>
  <c r="T17" i="8"/>
  <c r="S17" i="8"/>
  <c r="T18" i="8"/>
  <c r="S18" i="8"/>
  <c r="T19" i="8"/>
  <c r="S19" i="8"/>
  <c r="T20" i="8"/>
  <c r="S20" i="8"/>
  <c r="T21" i="8"/>
  <c r="S21" i="8"/>
  <c r="T22" i="8"/>
  <c r="S22" i="8"/>
  <c r="S58" i="8"/>
  <c r="T58" i="8"/>
  <c r="S59" i="8"/>
  <c r="T59" i="8"/>
  <c r="S60" i="8"/>
  <c r="T60" i="8"/>
  <c r="S61" i="8"/>
  <c r="T61" i="8"/>
  <c r="S62" i="8"/>
  <c r="T62" i="8"/>
  <c r="S63" i="8"/>
  <c r="T63" i="8"/>
  <c r="S64" i="8"/>
  <c r="T64" i="8"/>
  <c r="S65" i="8"/>
  <c r="T65" i="8"/>
  <c r="S66" i="8"/>
  <c r="T66" i="8"/>
  <c r="S67" i="8"/>
  <c r="T67" i="8"/>
  <c r="S68" i="8"/>
  <c r="T68" i="8"/>
  <c r="S69" i="8"/>
  <c r="T69" i="8"/>
  <c r="S70" i="8"/>
  <c r="T70" i="8"/>
  <c r="S71" i="8"/>
  <c r="T71" i="8"/>
  <c r="S72" i="8"/>
  <c r="T72" i="8"/>
  <c r="S73" i="8"/>
  <c r="T73" i="8"/>
  <c r="S74" i="8"/>
  <c r="T74" i="8"/>
  <c r="S75" i="8"/>
  <c r="T75" i="8"/>
  <c r="S76" i="8"/>
  <c r="T76" i="8"/>
  <c r="S77" i="8"/>
  <c r="T77" i="8"/>
  <c r="S78" i="8"/>
  <c r="T78" i="8"/>
  <c r="S79" i="8"/>
  <c r="T79" i="8"/>
  <c r="S80" i="8"/>
  <c r="T80" i="8"/>
  <c r="S81" i="8"/>
  <c r="T81" i="8"/>
  <c r="S82" i="8"/>
  <c r="T82" i="8"/>
  <c r="S83" i="8"/>
  <c r="T83" i="8"/>
  <c r="S84" i="8"/>
  <c r="T84" i="8"/>
  <c r="S85" i="8"/>
  <c r="T85" i="8"/>
  <c r="S86" i="8"/>
  <c r="T86" i="8"/>
  <c r="S87" i="8"/>
  <c r="T87" i="8"/>
  <c r="S88" i="8"/>
  <c r="T88" i="8"/>
  <c r="S89" i="8"/>
  <c r="T89" i="8"/>
  <c r="S90" i="8"/>
  <c r="T90" i="8"/>
  <c r="S91" i="8"/>
  <c r="T91" i="8"/>
  <c r="S92" i="8"/>
  <c r="T92" i="8"/>
  <c r="S93" i="8"/>
  <c r="T93" i="8"/>
  <c r="S94" i="8"/>
  <c r="T94" i="8"/>
  <c r="S95" i="8"/>
  <c r="T95" i="8"/>
  <c r="S96" i="8"/>
  <c r="T96" i="8"/>
  <c r="S97" i="8"/>
  <c r="T97" i="8"/>
  <c r="S98" i="8"/>
  <c r="T98" i="8"/>
  <c r="S99" i="8"/>
  <c r="T99" i="8"/>
  <c r="S100" i="8"/>
  <c r="T100" i="8"/>
  <c r="S101" i="8"/>
  <c r="T101" i="8"/>
  <c r="S102" i="8"/>
  <c r="T102" i="8"/>
  <c r="S103" i="8"/>
  <c r="T103" i="8"/>
  <c r="S104" i="8"/>
  <c r="T104" i="8"/>
  <c r="S105" i="8"/>
  <c r="T105" i="8"/>
  <c r="S106" i="8"/>
  <c r="T106" i="8"/>
  <c r="S107" i="8"/>
  <c r="T107" i="8"/>
  <c r="S108" i="8"/>
  <c r="T108" i="8"/>
  <c r="S109" i="8"/>
  <c r="T109" i="8"/>
  <c r="S110" i="8"/>
  <c r="T110" i="8"/>
  <c r="S111" i="8"/>
  <c r="T111" i="8"/>
  <c r="T23" i="8"/>
  <c r="S23" i="8"/>
  <c r="T24" i="8"/>
  <c r="S24" i="8"/>
  <c r="T25" i="8"/>
  <c r="S25" i="8"/>
  <c r="T26" i="8"/>
  <c r="S26" i="8"/>
  <c r="T27" i="8"/>
  <c r="S27" i="8"/>
  <c r="T52" i="8"/>
  <c r="S52" i="8"/>
  <c r="S29" i="8"/>
  <c r="T29" i="8"/>
  <c r="S30" i="8"/>
  <c r="T30" i="8"/>
  <c r="S31" i="8"/>
  <c r="T31" i="8"/>
  <c r="S32" i="8"/>
  <c r="T32" i="8"/>
  <c r="S33" i="8"/>
  <c r="T33" i="8"/>
  <c r="S34" i="8"/>
  <c r="T34" i="8"/>
  <c r="S35" i="8"/>
  <c r="T35" i="8"/>
  <c r="S36" i="8"/>
  <c r="T36" i="8"/>
  <c r="S37" i="8"/>
  <c r="T37" i="8"/>
  <c r="S38" i="8"/>
  <c r="T38" i="8"/>
  <c r="S39" i="8"/>
  <c r="T39" i="8"/>
  <c r="S40" i="8"/>
  <c r="T40" i="8"/>
  <c r="S41" i="8"/>
  <c r="T41" i="8"/>
  <c r="S42" i="8"/>
  <c r="T42" i="8"/>
  <c r="S43" i="8"/>
  <c r="T43" i="8"/>
  <c r="S44" i="8"/>
  <c r="T44" i="8"/>
  <c r="S45" i="8"/>
  <c r="T45" i="8"/>
  <c r="S46" i="8"/>
  <c r="T46" i="8"/>
  <c r="S47" i="8"/>
  <c r="T47" i="8"/>
  <c r="S48" i="8"/>
  <c r="T48" i="8"/>
  <c r="S49" i="8"/>
  <c r="T49" i="8"/>
  <c r="S50" i="8"/>
  <c r="T50" i="8"/>
  <c r="S51" i="8"/>
  <c r="T51" i="8"/>
  <c r="S53" i="8"/>
  <c r="T53" i="8"/>
  <c r="S54" i="8"/>
  <c r="T54" i="8"/>
  <c r="S55" i="8"/>
  <c r="T55" i="8"/>
  <c r="S56" i="8"/>
  <c r="T56" i="8"/>
  <c r="S57" i="8"/>
  <c r="T57" i="8"/>
  <c r="T28" i="8"/>
  <c r="S28" i="8"/>
  <c r="I22" i="10"/>
  <c r="J7" i="10"/>
  <c r="J12" i="10"/>
  <c r="C2" i="10"/>
  <c r="I17" i="10"/>
  <c r="J22" i="10"/>
  <c r="J2" i="10"/>
  <c r="J27" i="10"/>
  <c r="I12" i="10"/>
  <c r="I42" i="10"/>
  <c r="B2" i="10"/>
  <c r="J17" i="10"/>
  <c r="I7" i="10"/>
  <c r="I37" i="10"/>
  <c r="I2" i="10"/>
  <c r="J32" i="10"/>
  <c r="J37" i="10"/>
  <c r="I27" i="10"/>
  <c r="E2" i="10"/>
  <c r="I32" i="10"/>
  <c r="J42" i="10"/>
  <c r="D2" i="10"/>
</calcChain>
</file>

<file path=xl/sharedStrings.xml><?xml version="1.0" encoding="utf-8"?>
<sst xmlns="http://schemas.openxmlformats.org/spreadsheetml/2006/main" count="67" uniqueCount="33">
  <si>
    <t>École</t>
  </si>
  <si>
    <t>Niveau</t>
  </si>
  <si>
    <t>sexe</t>
  </si>
  <si>
    <t>Nombre de 2</t>
  </si>
  <si>
    <t>Nombre de 3</t>
  </si>
  <si>
    <t>Nombre de 4</t>
  </si>
  <si>
    <t>Q1</t>
  </si>
  <si>
    <t>Q2</t>
  </si>
  <si>
    <t>Q3</t>
  </si>
  <si>
    <t>Q4</t>
  </si>
  <si>
    <t>Q5</t>
  </si>
  <si>
    <t>Q7</t>
  </si>
  <si>
    <t>Q8</t>
  </si>
  <si>
    <t xml:space="preserve"> </t>
  </si>
  <si>
    <t>élèves</t>
  </si>
  <si>
    <t>Classe</t>
  </si>
  <si>
    <t>Nombre de 1</t>
  </si>
  <si>
    <t>Q6</t>
  </si>
  <si>
    <t>Q9</t>
  </si>
  <si>
    <t>Nbre Oui</t>
  </si>
  <si>
    <t>Nbre Non</t>
  </si>
  <si>
    <t>Moyenne par nombre</t>
  </si>
  <si>
    <t>Étiquettes de lignes</t>
  </si>
  <si>
    <t>1</t>
  </si>
  <si>
    <t>2</t>
  </si>
  <si>
    <t>3</t>
  </si>
  <si>
    <t>4</t>
  </si>
  <si>
    <t>Étiquettes de colonnes</t>
  </si>
  <si>
    <t>Total général</t>
  </si>
  <si>
    <t>Nombre de Classe</t>
  </si>
  <si>
    <t>Pour actualiser: Onglet Données/Actualiser tout</t>
  </si>
  <si>
    <r>
      <t xml:space="preserve">Ou </t>
    </r>
    <r>
      <rPr>
        <b/>
        <sz val="18"/>
        <color theme="1"/>
        <rFont val="Calibri"/>
        <family val="2"/>
        <scheme val="minor"/>
      </rPr>
      <t>Ctrl+Alt+F5</t>
    </r>
    <r>
      <rPr>
        <sz val="18"/>
        <color theme="1"/>
        <rFont val="Calibri"/>
        <family val="2"/>
        <scheme val="minor"/>
      </rPr>
      <t xml:space="preserve"> ou </t>
    </r>
    <r>
      <rPr>
        <b/>
        <sz val="18"/>
        <color theme="1"/>
        <rFont val="Calibri"/>
        <family val="2"/>
        <scheme val="minor"/>
      </rPr>
      <t>Ctrl+fn+Alt+F5</t>
    </r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</si>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</sst>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1" fontId="1" fillId="0" borderId="11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pivotButton="1" applyBorder="1"/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0" xfId="0" applyAlignment="1">
      <alignment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0" xfId="0" applyFont="1"/>
    <xf numFmtId="0" fontId="0" fillId="0" borderId="5" xfId="0" applyBorder="1"/>
    <xf numFmtId="0" fontId="0" fillId="0" borderId="3" xfId="0" applyBorder="1"/>
    <xf numFmtId="0" fontId="0" fillId="0" borderId="1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4" xfId="0" applyBorder="1"/>
  </cellXfs>
  <cellStyles count="1">
    <cellStyle name="Normal" xfId="0" builtinId="0"/>
  </cellStyles>
  <dxfs count="11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sz val="12"/>
      </font>
    </dxf>
    <dxf>
      <font>
        <sz val="12"/>
      </font>
    </dxf>
  </dxfs>
  <tableStyles count="2" defaultTableStyle="TableStyleMedium2" defaultPivotStyle="PivotStyleLight16">
    <tableStyle name="Style de segment 1" pivot="0" table="0" count="1">
      <tableStyleElement type="wholeTable" dxfId="109"/>
    </tableStyle>
    <tableStyle name="Style de segment 2" pivot="0" table="0" count="1">
      <tableStyleElement type="wholeTable" dxfId="108"/>
    </tableStyle>
  </tableStyles>
  <colors>
    <mruColors>
      <color rgb="FF609163"/>
      <color rgb="FF018883"/>
    </mruColors>
  </colors>
  <extLst>
    <ext xmlns:x14="http://schemas.microsoft.com/office/spreadsheetml/2009/9/main" uri="{EB79DEF2-80B8-43e5-95BD-54CBDDF9020C}">
      <x14:slicerStyles defaultSlicerStyle="SlicerStyleLight1">
        <x14:slicerStyle name="Style de segment 1"/>
        <x14:slicerStyle name="Style de segment 2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44390259910377E-2"/>
          <c:y val="7.2501431639226913E-2"/>
          <c:w val="0.68970763549292557"/>
          <c:h val="0.87258482462419473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BC4-4DA4-A089-5805139E6F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BC4-4DA4-A089-5805139E6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calcul!$I$42:$J$42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C4-4DA4-A089-5805139E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002081227263773E-2"/>
          <c:y val="6.4540502079936196E-2"/>
          <c:w val="0.68970763549292557"/>
          <c:h val="0.87258482462419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D84-49FB-B08C-382841C6D70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D84-49FB-B08C-382841C6D70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D84-49FB-B08C-382841C6D70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D84-49FB-B08C-382841C6D7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calcul!$B$2:$E$2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84-49FB-B08C-382841C6D7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BE3-4DD3-BA49-3D899FE838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BE3-4DD3-BA49-3D899FE838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calcul!$I$42:$J$42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3-4DD3-BA49-3D899FE83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D3-49C8-ABD9-144DF7D4F2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D3-49C8-ABD9-144DF7D4F2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calcul!$I$2:$J$2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D3-49C8-ABD9-144DF7D4F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22915861166472E-2"/>
          <c:y val="0.12453271313473133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2A0-4EE5-B546-F73B5C2E65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2A0-4EE5-B546-F73B5C2E65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calcul!$I$7:$J$7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0-4EE5-B546-F73B5C2E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1B-4336-BA4E-E1684A3752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1B-4336-BA4E-E1684A3752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calcul!$I$12:$J$12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1B-4336-BA4E-E1684A37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8B-41A6-A077-6E76879D16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8B-41A6-A077-6E76879D16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calcul!$I$17:$J$17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B-41A6-A077-6E76879D1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0EA-49A0-AFD8-225E3BEA2E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0EA-49A0-AFD8-225E3BEA2E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calcul!$I$22:$J$22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A-49A0-AFD8-225E3BEA2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DC-4DC5-8DEE-9D0CC8F493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DC-4DC5-8DEE-9D0CC8F493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calcul!$I$27:$J$27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C-4DC5-8DEE-9D0CC8F49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C1-4BDA-B5E1-A004678FC0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C1-4BDA-B5E1-A004678FC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calcul!$I$32:$J$32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1-4BDA-B5E1-A004678FC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98150254493712"/>
          <c:y val="8.5744849154913233E-2"/>
          <c:w val="0.68970763549292557"/>
          <c:h val="0.872584824624194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4A0-4CD3-836B-5E85B46D5F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4A0-4CD3-836B-5E85B46D5F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calcul!$I$37:$J$37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0-4CD3-836B-5E85B46D5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image" Target="../media/image3.png"/><Relationship Id="rId10" Type="http://schemas.openxmlformats.org/officeDocument/2006/relationships/chart" Target="../charts/chart7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734784</xdr:colOff>
      <xdr:row>2</xdr:row>
      <xdr:rowOff>186417</xdr:rowOff>
    </xdr:from>
    <xdr:to>
      <xdr:col>17</xdr:col>
      <xdr:colOff>87085</xdr:colOff>
      <xdr:row>61</xdr:row>
      <xdr:rowOff>81642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2258784" y="567417"/>
          <a:ext cx="10782301" cy="1113472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9524</xdr:colOff>
      <xdr:row>0</xdr:row>
      <xdr:rowOff>0</xdr:rowOff>
    </xdr:from>
    <xdr:to>
      <xdr:col>3</xdr:col>
      <xdr:colOff>0</xdr:colOff>
      <xdr:row>61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24" y="0"/>
          <a:ext cx="2276476" cy="11620500"/>
        </a:xfrm>
        <a:prstGeom prst="rect">
          <a:avLst/>
        </a:prstGeom>
        <a:solidFill>
          <a:srgbClr val="60916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600"/>
        </a:p>
      </xdr:txBody>
    </xdr:sp>
    <xdr:clientData/>
  </xdr:twoCellAnchor>
  <xdr:twoCellAnchor>
    <xdr:from>
      <xdr:col>0</xdr:col>
      <xdr:colOff>716415</xdr:colOff>
      <xdr:row>11</xdr:row>
      <xdr:rowOff>63279</xdr:rowOff>
    </xdr:from>
    <xdr:to>
      <xdr:col>2</xdr:col>
      <xdr:colOff>744990</xdr:colOff>
      <xdr:row>61</xdr:row>
      <xdr:rowOff>91855</xdr:rowOff>
    </xdr:to>
    <xdr:sp macro="" textlink="">
      <xdr:nvSpPr>
        <xdr:cNvPr id="4" name="Rectangle : avec coin arrondi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-3284085" y="6159279"/>
          <a:ext cx="9553576" cy="1552575"/>
        </a:xfrm>
        <a:prstGeom prst="round1Rect">
          <a:avLst/>
        </a:prstGeom>
        <a:solidFill>
          <a:srgbClr val="01888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600"/>
        </a:p>
      </xdr:txBody>
    </xdr:sp>
    <xdr:clientData/>
  </xdr:twoCellAnchor>
  <xdr:twoCellAnchor>
    <xdr:from>
      <xdr:col>0</xdr:col>
      <xdr:colOff>275884</xdr:colOff>
      <xdr:row>0</xdr:row>
      <xdr:rowOff>117362</xdr:rowOff>
    </xdr:from>
    <xdr:to>
      <xdr:col>2</xdr:col>
      <xdr:colOff>500819</xdr:colOff>
      <xdr:row>7</xdr:row>
      <xdr:rowOff>41162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2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75884" y="117362"/>
          <a:ext cx="1667292" cy="1257300"/>
        </a:xfrm>
        <a:prstGeom prst="rect">
          <a:avLst/>
        </a:prstGeom>
      </xdr:spPr>
    </xdr:pic>
    <xdr:clientData/>
  </xdr:twoCellAnchor>
  <xdr:twoCellAnchor>
    <xdr:from>
      <xdr:col>0</xdr:col>
      <xdr:colOff>20411</xdr:colOff>
      <xdr:row>8</xdr:row>
      <xdr:rowOff>68035</xdr:rowOff>
    </xdr:from>
    <xdr:to>
      <xdr:col>2</xdr:col>
      <xdr:colOff>689542</xdr:colOff>
      <xdr:row>11</xdr:row>
      <xdr:rowOff>163285</xdr:rowOff>
    </xdr:to>
    <xdr:pic>
      <xdr:nvPicPr>
        <xdr:cNvPr id="6" name="Image 5" descr="Non au harcèlement – Réseau Parents 0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1" y="1592035"/>
          <a:ext cx="2111488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702469</xdr:colOff>
      <xdr:row>0</xdr:row>
      <xdr:rowOff>0</xdr:rowOff>
    </xdr:from>
    <xdr:to>
      <xdr:col>17</xdr:col>
      <xdr:colOff>130969</xdr:colOff>
      <xdr:row>4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26469" y="0"/>
          <a:ext cx="10858500" cy="762000"/>
        </a:xfrm>
        <a:prstGeom prst="rect">
          <a:avLst/>
        </a:prstGeom>
        <a:solidFill>
          <a:srgbClr val="60916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600"/>
        </a:p>
      </xdr:txBody>
    </xdr:sp>
    <xdr:clientData/>
  </xdr:twoCellAnchor>
  <xdr:twoCellAnchor>
    <xdr:from>
      <xdr:col>4</xdr:col>
      <xdr:colOff>680357</xdr:colOff>
      <xdr:row>0</xdr:row>
      <xdr:rowOff>0</xdr:rowOff>
    </xdr:from>
    <xdr:to>
      <xdr:col>14</xdr:col>
      <xdr:colOff>366032</xdr:colOff>
      <xdr:row>3</xdr:row>
      <xdr:rowOff>108856</xdr:rowOff>
    </xdr:to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  <a:ext uri="{147F2762-F138-4A5C-976F-8EAC2B608ADB}">
              <a16:predDERef xmlns:a16="http://schemas.microsoft.com/office/drawing/2014/main" pred="{00000000-0008-0000-0100-000007000000}"/>
            </a:ext>
          </a:extLst>
        </xdr:cNvPr>
        <xdr:cNvSpPr txBox="1"/>
      </xdr:nvSpPr>
      <xdr:spPr>
        <a:xfrm>
          <a:off x="3565071" y="0"/>
          <a:ext cx="6897461" cy="680356"/>
        </a:xfrm>
        <a:prstGeom prst="rect">
          <a:avLst/>
        </a:prstGeom>
        <a:solidFill>
          <a:srgbClr val="60916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2800" b="1">
              <a:solidFill>
                <a:schemeClr val="bg1"/>
              </a:solidFill>
              <a:latin typeface="+mn-lt"/>
              <a:ea typeface="+mn-lt"/>
              <a:cs typeface="+mn-lt"/>
            </a:rPr>
            <a:t>Enquête élémentaire " Non au Harcèlement"</a:t>
          </a:r>
        </a:p>
      </xdr:txBody>
    </xdr:sp>
    <xdr:clientData/>
  </xdr:twoCellAnchor>
  <xdr:twoCellAnchor>
    <xdr:from>
      <xdr:col>10</xdr:col>
      <xdr:colOff>438150</xdr:colOff>
      <xdr:row>13</xdr:row>
      <xdr:rowOff>11906</xdr:rowOff>
    </xdr:from>
    <xdr:to>
      <xdr:col>16</xdr:col>
      <xdr:colOff>480484</xdr:colOff>
      <xdr:row>30</xdr:row>
      <xdr:rowOff>104511</xdr:rowOff>
    </xdr:to>
    <xdr:graphicFrame macro="">
      <xdr:nvGraphicFramePr>
        <xdr:cNvPr id="77" name="Graphiqu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186228</xdr:colOff>
      <xdr:row>36</xdr:row>
      <xdr:rowOff>139474</xdr:rowOff>
    </xdr:from>
    <xdr:to>
      <xdr:col>2</xdr:col>
      <xdr:colOff>562996</xdr:colOff>
      <xdr:row>43</xdr:row>
      <xdr:rowOff>68035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4" name="Niveau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ea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6228" y="6997474"/>
              <a:ext cx="1900768" cy="126206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>
    <xdr:from>
      <xdr:col>0</xdr:col>
      <xdr:colOff>183698</xdr:colOff>
      <xdr:row>44</xdr:row>
      <xdr:rowOff>35720</xdr:rowOff>
    </xdr:from>
    <xdr:to>
      <xdr:col>2</xdr:col>
      <xdr:colOff>576603</xdr:colOff>
      <xdr:row>48</xdr:row>
      <xdr:rowOff>13607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8" name="sexe 1">
              <a:extLst>
                <a:ext uri="{FF2B5EF4-FFF2-40B4-BE49-F238E27FC236}">
                  <a16:creationId xmlns:a16="http://schemas.microsoft.com/office/drawing/2014/main" id="{00000000-0008-0000-0100-00004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x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3698" y="8417720"/>
              <a:ext cx="1916905" cy="7398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>
    <xdr:from>
      <xdr:col>0</xdr:col>
      <xdr:colOff>167708</xdr:colOff>
      <xdr:row>27</xdr:row>
      <xdr:rowOff>164988</xdr:rowOff>
    </xdr:from>
    <xdr:to>
      <xdr:col>2</xdr:col>
      <xdr:colOff>586808</xdr:colOff>
      <xdr:row>35</xdr:row>
      <xdr:rowOff>149679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9" name="Classe 1">
              <a:extLst>
                <a:ext uri="{FF2B5EF4-FFF2-40B4-BE49-F238E27FC236}">
                  <a16:creationId xmlns:a16="http://schemas.microsoft.com/office/drawing/2014/main" id="{00000000-0008-0000-0100-00004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s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7708" y="5308488"/>
              <a:ext cx="1943100" cy="15086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>
    <xdr:from>
      <xdr:col>0</xdr:col>
      <xdr:colOff>147979</xdr:colOff>
      <xdr:row>17</xdr:row>
      <xdr:rowOff>95250</xdr:rowOff>
    </xdr:from>
    <xdr:to>
      <xdr:col>2</xdr:col>
      <xdr:colOff>612322</xdr:colOff>
      <xdr:row>27</xdr:row>
      <xdr:rowOff>13607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0" name="École 1">
              <a:extLst>
                <a:ext uri="{FF2B5EF4-FFF2-40B4-BE49-F238E27FC236}">
                  <a16:creationId xmlns:a16="http://schemas.microsoft.com/office/drawing/2014/main" id="{00000000-0008-0000-0100-00005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Éco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7979" y="3333750"/>
              <a:ext cx="1988343" cy="182335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 fLocksWithSheet="0"/>
  </xdr:twoCellAnchor>
  <xdr:twoCellAnchor>
    <xdr:from>
      <xdr:col>3</xdr:col>
      <xdr:colOff>227919</xdr:colOff>
      <xdr:row>19</xdr:row>
      <xdr:rowOff>3403</xdr:rowOff>
    </xdr:from>
    <xdr:to>
      <xdr:col>17</xdr:col>
      <xdr:colOff>13607</xdr:colOff>
      <xdr:row>30</xdr:row>
      <xdr:rowOff>158183</xdr:rowOff>
    </xdr:to>
    <xdr:grpSp>
      <xdr:nvGrpSpPr>
        <xdr:cNvPr id="136" name="Group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GrpSpPr/>
      </xdr:nvGrpSpPr>
      <xdr:grpSpPr>
        <a:xfrm>
          <a:off x="2391455" y="3622903"/>
          <a:ext cx="9882188" cy="2250280"/>
          <a:chOff x="2476500" y="4869658"/>
          <a:chExt cx="10584657" cy="2250280"/>
        </a:xfrm>
      </xdr:grpSpPr>
      <xdr:sp macro="" textlink="">
        <xdr:nvSpPr>
          <xdr:cNvPr id="94" name="Rectangle : coins arrondis 9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/>
        </xdr:nvSpPr>
        <xdr:spPr>
          <a:xfrm>
            <a:off x="2476500" y="4869658"/>
            <a:ext cx="10537031" cy="2250280"/>
          </a:xfrm>
          <a:prstGeom prst="roundRect">
            <a:avLst/>
          </a:prstGeom>
          <a:solidFill>
            <a:schemeClr val="bg1"/>
          </a:solidFill>
          <a:effectLst>
            <a:innerShdw blurRad="114300">
              <a:prstClr val="black"/>
            </a:inn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 fLocksText="0">
        <xdr:nvSpPr>
          <xdr:cNvPr id="95" name="ZoneTexte 94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SpPr txBox="1"/>
        </xdr:nvSpPr>
        <xdr:spPr>
          <a:xfrm>
            <a:off x="3107533" y="4988719"/>
            <a:ext cx="7858124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800" b="1" u="sng"/>
              <a:t>Si tu as l’impression d’être embêté(e) souvent dans ton école ou sur Internet</a:t>
            </a:r>
          </a:p>
        </xdr:txBody>
      </xdr:sp>
      <xdr:grpSp>
        <xdr:nvGrpSpPr>
          <xdr:cNvPr id="100" name="Groupe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GrpSpPr/>
        </xdr:nvGrpSpPr>
        <xdr:grpSpPr>
          <a:xfrm>
            <a:off x="2774153" y="5417344"/>
            <a:ext cx="2214361" cy="1654971"/>
            <a:chOff x="3095625" y="5536406"/>
            <a:chExt cx="2142350" cy="1654971"/>
          </a:xfrm>
        </xdr:grpSpPr>
        <xdr:sp macro="" textlink="">
          <xdr:nvSpPr>
            <xdr:cNvPr id="97" name="ZoneTexte 96">
              <a:extLst>
                <a:ext uri="{FF2B5EF4-FFF2-40B4-BE49-F238E27FC236}">
                  <a16:creationId xmlns:a16="http://schemas.microsoft.com/office/drawing/2014/main" id="{00000000-0008-0000-0100-000061000000}"/>
                </a:ext>
              </a:extLst>
            </xdr:cNvPr>
            <xdr:cNvSpPr txBox="1"/>
          </xdr:nvSpPr>
          <xdr:spPr>
            <a:xfrm>
              <a:off x="3095625" y="5536406"/>
              <a:ext cx="2107987" cy="1107281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1400"/>
                <a:t>Est-ce toujours par le ou les mêmes élèves ?</a:t>
              </a:r>
            </a:p>
          </xdr:txBody>
        </xdr:sp>
        <xdr:graphicFrame macro="">
          <xdr:nvGraphicFramePr>
            <xdr:cNvPr id="98" name="Graphique 97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GraphicFramePr>
              <a:graphicFrameLocks/>
            </xdr:cNvGraphicFramePr>
          </xdr:nvGraphicFramePr>
          <xdr:xfrm>
            <a:off x="3416319" y="5881689"/>
            <a:ext cx="1821656" cy="130968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</xdr:grpSp>
      <xdr:sp macro="" textlink="">
        <xdr:nvSpPr>
          <xdr:cNvPr id="99" name="ZoneTexte 98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SpPr txBox="1"/>
        </xdr:nvSpPr>
        <xdr:spPr>
          <a:xfrm>
            <a:off x="5060158" y="5405440"/>
            <a:ext cx="2202655" cy="11072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As-tu déjà demandé de l’aide à un(e) autre élève ?</a:t>
            </a:r>
          </a:p>
        </xdr:txBody>
      </xdr:sp>
      <xdr:graphicFrame macro="">
        <xdr:nvGraphicFramePr>
          <xdr:cNvPr id="101" name="Graphique 100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GraphicFramePr>
            <a:graphicFrameLocks/>
          </xdr:cNvGraphicFramePr>
        </xdr:nvGraphicFramePr>
        <xdr:xfrm>
          <a:off x="5965031" y="5703095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103" name="ZoneTexte 102">
            <a:extLst>
              <a:ext uri="{FF2B5EF4-FFF2-40B4-BE49-F238E27FC236}">
                <a16:creationId xmlns:a16="http://schemas.microsoft.com/office/drawing/2014/main" id="{00000000-0008-0000-0100-000067000000}"/>
              </a:ext>
            </a:extLst>
          </xdr:cNvPr>
          <xdr:cNvSpPr txBox="1"/>
        </xdr:nvSpPr>
        <xdr:spPr>
          <a:xfrm>
            <a:off x="7596188" y="5405437"/>
            <a:ext cx="2416969" cy="11072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As-tu déjà demandé de l’aide à un(e) autre élève ?</a:t>
            </a:r>
          </a:p>
        </xdr:txBody>
      </xdr:sp>
      <xdr:graphicFrame macro="">
        <xdr:nvGraphicFramePr>
          <xdr:cNvPr id="105" name="Graphique 104">
            <a:extLst>
              <a:ext uri="{FF2B5EF4-FFF2-40B4-BE49-F238E27FC236}">
                <a16:creationId xmlns:a16="http://schemas.microsoft.com/office/drawing/2014/main" id="{00000000-0008-0000-0100-000069000000}"/>
              </a:ext>
            </a:extLst>
          </xdr:cNvPr>
          <xdr:cNvGraphicFramePr>
            <a:graphicFrameLocks/>
          </xdr:cNvGraphicFramePr>
        </xdr:nvGraphicFramePr>
        <xdr:xfrm>
          <a:off x="8370094" y="5738813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">
        <xdr:nvSpPr>
          <xdr:cNvPr id="106" name="ZoneTexte 105">
            <a:extLst>
              <a:ext uri="{FF2B5EF4-FFF2-40B4-BE49-F238E27FC236}">
                <a16:creationId xmlns:a16="http://schemas.microsoft.com/office/drawing/2014/main" id="{00000000-0008-0000-0100-00006A000000}"/>
              </a:ext>
            </a:extLst>
          </xdr:cNvPr>
          <xdr:cNvSpPr txBox="1"/>
        </xdr:nvSpPr>
        <xdr:spPr>
          <a:xfrm>
            <a:off x="10644188" y="5405438"/>
            <a:ext cx="2416969" cy="11072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As-tu déjà demandé de l’aide à un(e) autre élève ?</a:t>
            </a:r>
          </a:p>
        </xdr:txBody>
      </xdr:sp>
      <xdr:graphicFrame macro="">
        <xdr:nvGraphicFramePr>
          <xdr:cNvPr id="107" name="Graphique 106">
            <a:extLst>
              <a:ext uri="{FF2B5EF4-FFF2-40B4-BE49-F238E27FC236}">
                <a16:creationId xmlns:a16="http://schemas.microsoft.com/office/drawing/2014/main" id="{00000000-0008-0000-0100-00006B000000}"/>
              </a:ext>
            </a:extLst>
          </xdr:cNvPr>
          <xdr:cNvGraphicFramePr>
            <a:graphicFrameLocks/>
          </xdr:cNvGraphicFramePr>
        </xdr:nvGraphicFramePr>
        <xdr:xfrm>
          <a:off x="10929938" y="5762626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pSp>
        <xdr:nvGrpSpPr>
          <xdr:cNvPr id="124" name="Groupe 123">
            <a:extLst>
              <a:ext uri="{FF2B5EF4-FFF2-40B4-BE49-F238E27FC236}">
                <a16:creationId xmlns:a16="http://schemas.microsoft.com/office/drawing/2014/main" id="{00000000-0008-0000-0100-00007C000000}"/>
              </a:ext>
            </a:extLst>
          </xdr:cNvPr>
          <xdr:cNvGrpSpPr/>
        </xdr:nvGrpSpPr>
        <xdr:grpSpPr>
          <a:xfrm>
            <a:off x="10822781" y="5083969"/>
            <a:ext cx="1571625" cy="250033"/>
            <a:chOff x="10822781" y="5083969"/>
            <a:chExt cx="1571625" cy="250033"/>
          </a:xfrm>
        </xdr:grpSpPr>
        <xdr:sp macro="" textlink="">
          <xdr:nvSpPr>
            <xdr:cNvPr id="122" name="Rectangle : coins arrondis 121">
              <a:extLst>
                <a:ext uri="{FF2B5EF4-FFF2-40B4-BE49-F238E27FC236}">
                  <a16:creationId xmlns:a16="http://schemas.microsoft.com/office/drawing/2014/main" id="{00000000-0008-0000-0100-00007A000000}"/>
                </a:ext>
              </a:extLst>
            </xdr:cNvPr>
            <xdr:cNvSpPr/>
          </xdr:nvSpPr>
          <xdr:spPr>
            <a:xfrm>
              <a:off x="10822781" y="5083969"/>
              <a:ext cx="702469" cy="250031"/>
            </a:xfrm>
            <a:prstGeom prst="roundRect">
              <a:avLst/>
            </a:prstGeom>
            <a:solidFill>
              <a:schemeClr val="accent2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fr-FR" sz="1100" b="1"/>
                <a:t>Non</a:t>
              </a:r>
            </a:p>
          </xdr:txBody>
        </xdr:sp>
        <xdr:sp macro="" textlink="">
          <xdr:nvSpPr>
            <xdr:cNvPr id="123" name="Rectangle : coins arrondis 122">
              <a:extLst>
                <a:ext uri="{FF2B5EF4-FFF2-40B4-BE49-F238E27FC236}">
                  <a16:creationId xmlns:a16="http://schemas.microsoft.com/office/drawing/2014/main" id="{00000000-0008-0000-0100-00007B000000}"/>
                </a:ext>
              </a:extLst>
            </xdr:cNvPr>
            <xdr:cNvSpPr/>
          </xdr:nvSpPr>
          <xdr:spPr>
            <a:xfrm>
              <a:off x="11691937" y="5083971"/>
              <a:ext cx="702469" cy="250031"/>
            </a:xfrm>
            <a:prstGeom prst="roundRect">
              <a:avLst/>
            </a:prstGeom>
            <a:solidFill>
              <a:schemeClr val="accent1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fr-FR" sz="1100" b="1"/>
                <a:t>Oui</a:t>
              </a:r>
            </a:p>
          </xdr:txBody>
        </xdr:sp>
      </xdr:grpSp>
    </xdr:grpSp>
    <xdr:clientData/>
  </xdr:twoCellAnchor>
  <xdr:twoCellAnchor>
    <xdr:from>
      <xdr:col>3</xdr:col>
      <xdr:colOff>236424</xdr:colOff>
      <xdr:row>32</xdr:row>
      <xdr:rowOff>0</xdr:rowOff>
    </xdr:from>
    <xdr:to>
      <xdr:col>16</xdr:col>
      <xdr:colOff>716643</xdr:colOff>
      <xdr:row>54</xdr:row>
      <xdr:rowOff>95249</xdr:rowOff>
    </xdr:to>
    <xdr:grpSp>
      <xdr:nvGrpSpPr>
        <xdr:cNvPr id="137" name="Group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GrpSpPr/>
      </xdr:nvGrpSpPr>
      <xdr:grpSpPr>
        <a:xfrm>
          <a:off x="2399960" y="6204857"/>
          <a:ext cx="9855540" cy="4395106"/>
          <a:chOff x="2476500" y="7250906"/>
          <a:chExt cx="10537031" cy="4286249"/>
        </a:xfrm>
      </xdr:grpSpPr>
      <xdr:sp macro="" textlink="">
        <xdr:nvSpPr>
          <xdr:cNvPr id="110" name="Rectangle : coins arrondis 109">
            <a:extLst>
              <a:ext uri="{FF2B5EF4-FFF2-40B4-BE49-F238E27FC236}">
                <a16:creationId xmlns:a16="http://schemas.microsoft.com/office/drawing/2014/main" id="{00000000-0008-0000-0100-00006E000000}"/>
              </a:ext>
            </a:extLst>
          </xdr:cNvPr>
          <xdr:cNvSpPr/>
        </xdr:nvSpPr>
        <xdr:spPr>
          <a:xfrm>
            <a:off x="2476500" y="7250906"/>
            <a:ext cx="10537031" cy="4286249"/>
          </a:xfrm>
          <a:prstGeom prst="roundRect">
            <a:avLst/>
          </a:prstGeom>
          <a:solidFill>
            <a:schemeClr val="bg1"/>
          </a:solidFill>
          <a:effectLst>
            <a:innerShdw blurRad="114300">
              <a:prstClr val="black"/>
            </a:inn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1" name="ZoneTexte 110">
            <a:extLst>
              <a:ext uri="{FF2B5EF4-FFF2-40B4-BE49-F238E27FC236}">
                <a16:creationId xmlns:a16="http://schemas.microsoft.com/office/drawing/2014/main" id="{00000000-0008-0000-0100-00006F000000}"/>
              </a:ext>
            </a:extLst>
          </xdr:cNvPr>
          <xdr:cNvSpPr txBox="1"/>
        </xdr:nvSpPr>
        <xdr:spPr>
          <a:xfrm>
            <a:off x="3012283" y="7405686"/>
            <a:ext cx="2035967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800" b="1" u="sng"/>
              <a:t>Pour en savoir plus</a:t>
            </a:r>
          </a:p>
        </xdr:txBody>
      </xdr:sp>
      <xdr:sp macro="" textlink="">
        <xdr:nvSpPr>
          <xdr:cNvPr id="112" name="ZoneTexte 111">
            <a:extLst>
              <a:ext uri="{FF2B5EF4-FFF2-40B4-BE49-F238E27FC236}">
                <a16:creationId xmlns:a16="http://schemas.microsoft.com/office/drawing/2014/main" id="{00000000-0008-0000-0100-000070000000}"/>
              </a:ext>
            </a:extLst>
          </xdr:cNvPr>
          <xdr:cNvSpPr txBox="1"/>
        </xdr:nvSpPr>
        <xdr:spPr>
          <a:xfrm>
            <a:off x="2917031" y="7834313"/>
            <a:ext cx="2178843" cy="726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As-tu au moins un(e) ami(e) dans ton école ?</a:t>
            </a:r>
          </a:p>
        </xdr:txBody>
      </xdr:sp>
      <xdr:sp macro="" textlink="">
        <xdr:nvSpPr>
          <xdr:cNvPr id="113" name="ZoneTexte 112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SpPr txBox="1"/>
        </xdr:nvSpPr>
        <xdr:spPr>
          <a:xfrm>
            <a:off x="5953125" y="7774781"/>
            <a:ext cx="3107531" cy="726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Connais-tu le numéro de téléphone contre le harcèlement 3018 ?</a:t>
            </a:r>
          </a:p>
        </xdr:txBody>
      </xdr:sp>
      <xdr:sp macro="" textlink="">
        <xdr:nvSpPr>
          <xdr:cNvPr id="114" name="ZoneTexte 113">
            <a:extLst>
              <a:ext uri="{FF2B5EF4-FFF2-40B4-BE49-F238E27FC236}">
                <a16:creationId xmlns:a16="http://schemas.microsoft.com/office/drawing/2014/main" id="{00000000-0008-0000-0100-000072000000}"/>
              </a:ext>
            </a:extLst>
          </xdr:cNvPr>
          <xdr:cNvSpPr txBox="1"/>
        </xdr:nvSpPr>
        <xdr:spPr>
          <a:xfrm>
            <a:off x="9394031" y="8239123"/>
            <a:ext cx="3107531" cy="12620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As-tu déjà, avec d’autres élèves, embêté un(e) autre élève en te moquant de lui ou d’elle,en répétant des rumeurs à son sujet, en le ou la bousculant ou en le ou la mettant à l’écart ?</a:t>
            </a:r>
          </a:p>
        </xdr:txBody>
      </xdr:sp>
      <xdr:sp macro="" textlink="">
        <xdr:nvSpPr>
          <xdr:cNvPr id="115" name="ZoneTexte 114">
            <a:extLst>
              <a:ext uri="{FF2B5EF4-FFF2-40B4-BE49-F238E27FC236}">
                <a16:creationId xmlns:a16="http://schemas.microsoft.com/office/drawing/2014/main" id="{00000000-0008-0000-0100-000073000000}"/>
              </a:ext>
            </a:extLst>
          </xdr:cNvPr>
          <xdr:cNvSpPr txBox="1"/>
        </xdr:nvSpPr>
        <xdr:spPr>
          <a:xfrm>
            <a:off x="3036094" y="9620250"/>
            <a:ext cx="2178843" cy="726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Connais-tu un(e) élève harcelé(e) dans ton école ?</a:t>
            </a:r>
          </a:p>
        </xdr:txBody>
      </xdr:sp>
      <xdr:sp macro="" textlink="">
        <xdr:nvSpPr>
          <xdr:cNvPr id="116" name="ZoneTexte 115">
            <a:extLst>
              <a:ext uri="{FF2B5EF4-FFF2-40B4-BE49-F238E27FC236}">
                <a16:creationId xmlns:a16="http://schemas.microsoft.com/office/drawing/2014/main" id="{00000000-0008-0000-0100-000074000000}"/>
              </a:ext>
            </a:extLst>
          </xdr:cNvPr>
          <xdr:cNvSpPr txBox="1"/>
        </xdr:nvSpPr>
        <xdr:spPr>
          <a:xfrm>
            <a:off x="6643688" y="9584531"/>
            <a:ext cx="2178843" cy="726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400"/>
              <a:t>Connais-tu un(e) élève harcelé(e) dans ta classe ?</a:t>
            </a:r>
          </a:p>
        </xdr:txBody>
      </xdr:sp>
      <xdr:graphicFrame macro="">
        <xdr:nvGraphicFramePr>
          <xdr:cNvPr id="117" name="Graphique 116">
            <a:extLst>
              <a:ext uri="{FF2B5EF4-FFF2-40B4-BE49-F238E27FC236}">
                <a16:creationId xmlns:a16="http://schemas.microsoft.com/office/drawing/2014/main" id="{00000000-0008-0000-0100-000075000000}"/>
              </a:ext>
            </a:extLst>
          </xdr:cNvPr>
          <xdr:cNvGraphicFramePr>
            <a:graphicFrameLocks/>
          </xdr:cNvGraphicFramePr>
        </xdr:nvGraphicFramePr>
        <xdr:xfrm>
          <a:off x="3095625" y="8215312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18" name="Graphique 117">
            <a:extLst>
              <a:ext uri="{FF2B5EF4-FFF2-40B4-BE49-F238E27FC236}">
                <a16:creationId xmlns:a16="http://schemas.microsoft.com/office/drawing/2014/main" id="{00000000-0008-0000-0100-000076000000}"/>
              </a:ext>
            </a:extLst>
          </xdr:cNvPr>
          <xdr:cNvGraphicFramePr>
            <a:graphicFrameLocks/>
          </xdr:cNvGraphicFramePr>
        </xdr:nvGraphicFramePr>
        <xdr:xfrm>
          <a:off x="6477000" y="8191500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119" name="Graphique 118">
            <a:extLst>
              <a:ext uri="{FF2B5EF4-FFF2-40B4-BE49-F238E27FC236}">
                <a16:creationId xmlns:a16="http://schemas.microsoft.com/office/drawing/2014/main" id="{00000000-0008-0000-0100-000077000000}"/>
              </a:ext>
            </a:extLst>
          </xdr:cNvPr>
          <xdr:cNvGraphicFramePr>
            <a:graphicFrameLocks/>
          </xdr:cNvGraphicFramePr>
        </xdr:nvGraphicFramePr>
        <xdr:xfrm>
          <a:off x="10144125" y="9274969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120" name="Graphique 119">
            <a:extLst>
              <a:ext uri="{FF2B5EF4-FFF2-40B4-BE49-F238E27FC236}">
                <a16:creationId xmlns:a16="http://schemas.microsoft.com/office/drawing/2014/main" id="{00000000-0008-0000-0100-000078000000}"/>
              </a:ext>
            </a:extLst>
          </xdr:cNvPr>
          <xdr:cNvGraphicFramePr>
            <a:graphicFrameLocks/>
          </xdr:cNvGraphicFramePr>
        </xdr:nvGraphicFramePr>
        <xdr:xfrm>
          <a:off x="3048000" y="10048875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121" name="Graphique 120">
            <a:extLst>
              <a:ext uri="{FF2B5EF4-FFF2-40B4-BE49-F238E27FC236}">
                <a16:creationId xmlns:a16="http://schemas.microsoft.com/office/drawing/2014/main" id="{00000000-0008-0000-0100-000079000000}"/>
              </a:ext>
            </a:extLst>
          </xdr:cNvPr>
          <xdr:cNvGraphicFramePr>
            <a:graphicFrameLocks/>
          </xdr:cNvGraphicFramePr>
        </xdr:nvGraphicFramePr>
        <xdr:xfrm>
          <a:off x="6596062" y="10084593"/>
          <a:ext cx="1882888" cy="1309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pSp>
        <xdr:nvGrpSpPr>
          <xdr:cNvPr id="125" name="Groupe 124">
            <a:extLst>
              <a:ext uri="{FF2B5EF4-FFF2-40B4-BE49-F238E27FC236}">
                <a16:creationId xmlns:a16="http://schemas.microsoft.com/office/drawing/2014/main" id="{00000000-0008-0000-0100-00007D000000}"/>
              </a:ext>
            </a:extLst>
          </xdr:cNvPr>
          <xdr:cNvGrpSpPr/>
        </xdr:nvGrpSpPr>
        <xdr:grpSpPr>
          <a:xfrm>
            <a:off x="10859192" y="7536655"/>
            <a:ext cx="1511228" cy="250033"/>
            <a:chOff x="10871098" y="1571625"/>
            <a:chExt cx="1511228" cy="250033"/>
          </a:xfrm>
        </xdr:grpSpPr>
        <xdr:sp macro="" textlink="">
          <xdr:nvSpPr>
            <xdr:cNvPr id="126" name="Rectangle : coins arrondis 125">
              <a:extLst>
                <a:ext uri="{FF2B5EF4-FFF2-40B4-BE49-F238E27FC236}">
                  <a16:creationId xmlns:a16="http://schemas.microsoft.com/office/drawing/2014/main" id="{00000000-0008-0000-0100-00007E000000}"/>
                </a:ext>
              </a:extLst>
            </xdr:cNvPr>
            <xdr:cNvSpPr/>
          </xdr:nvSpPr>
          <xdr:spPr>
            <a:xfrm>
              <a:off x="10871098" y="1571625"/>
              <a:ext cx="702469" cy="250031"/>
            </a:xfrm>
            <a:prstGeom prst="roundRect">
              <a:avLst/>
            </a:prstGeom>
            <a:solidFill>
              <a:schemeClr val="accent2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fr-FR" sz="1100" b="1"/>
                <a:t>Non</a:t>
              </a:r>
            </a:p>
          </xdr:txBody>
        </xdr:sp>
        <xdr:sp macro="" textlink="">
          <xdr:nvSpPr>
            <xdr:cNvPr id="127" name="Rectangle : coins arrondis 126">
              <a:extLst>
                <a:ext uri="{FF2B5EF4-FFF2-40B4-BE49-F238E27FC236}">
                  <a16:creationId xmlns:a16="http://schemas.microsoft.com/office/drawing/2014/main" id="{00000000-0008-0000-0100-00007F000000}"/>
                </a:ext>
              </a:extLst>
            </xdr:cNvPr>
            <xdr:cNvSpPr/>
          </xdr:nvSpPr>
          <xdr:spPr>
            <a:xfrm>
              <a:off x="11679857" y="1571627"/>
              <a:ext cx="702469" cy="250031"/>
            </a:xfrm>
            <a:prstGeom prst="roundRect">
              <a:avLst/>
            </a:prstGeom>
            <a:solidFill>
              <a:schemeClr val="accent1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fr-FR" sz="1100" b="1"/>
                <a:t>Oui</a:t>
              </a:r>
            </a:p>
          </xdr:txBody>
        </xdr:sp>
      </xdr:grpSp>
    </xdr:grpSp>
    <xdr:clientData/>
  </xdr:twoCellAnchor>
  <xdr:twoCellAnchor>
    <xdr:from>
      <xdr:col>10</xdr:col>
      <xdr:colOff>324869</xdr:colOff>
      <xdr:row>4</xdr:row>
      <xdr:rowOff>100351</xdr:rowOff>
    </xdr:from>
    <xdr:to>
      <xdr:col>14</xdr:col>
      <xdr:colOff>551087</xdr:colOff>
      <xdr:row>18</xdr:row>
      <xdr:rowOff>100353</xdr:rowOff>
    </xdr:to>
    <xdr:grpSp>
      <xdr:nvGrpSpPr>
        <xdr:cNvPr id="134" name="Group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GrpSpPr/>
      </xdr:nvGrpSpPr>
      <xdr:grpSpPr>
        <a:xfrm>
          <a:off x="7536655" y="862351"/>
          <a:ext cx="3110932" cy="2667002"/>
          <a:chOff x="7748590" y="976311"/>
          <a:chExt cx="3669504" cy="3095626"/>
        </a:xfrm>
      </xdr:grpSpPr>
      <xdr:sp macro="" textlink="">
        <xdr:nvSpPr>
          <xdr:cNvPr id="37" name="Rectangle : coins arrondis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7748590" y="976311"/>
            <a:ext cx="2871786" cy="3095626"/>
          </a:xfrm>
          <a:prstGeom prst="roundRect">
            <a:avLst/>
          </a:prstGeom>
          <a:solidFill>
            <a:schemeClr val="bg1"/>
          </a:solidFill>
          <a:effectLst>
            <a:innerShdw blurRad="114300">
              <a:prstClr val="black"/>
            </a:inn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aphicFrame macro="">
        <xdr:nvGraphicFramePr>
          <xdr:cNvPr id="76" name="Graphique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aphicFramePr>
            <a:graphicFrameLocks/>
          </xdr:cNvGraphicFramePr>
        </xdr:nvGraphicFramePr>
        <xdr:xfrm>
          <a:off x="7798595" y="1035845"/>
          <a:ext cx="3619499" cy="29289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  <xdr:twoCellAnchor>
    <xdr:from>
      <xdr:col>7</xdr:col>
      <xdr:colOff>247653</xdr:colOff>
      <xdr:row>4</xdr:row>
      <xdr:rowOff>95247</xdr:rowOff>
    </xdr:from>
    <xdr:to>
      <xdr:col>10</xdr:col>
      <xdr:colOff>190500</xdr:colOff>
      <xdr:row>18</xdr:row>
      <xdr:rowOff>130969</xdr:rowOff>
    </xdr:to>
    <xdr:grpSp>
      <xdr:nvGrpSpPr>
        <xdr:cNvPr id="132" name="Group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GrpSpPr/>
      </xdr:nvGrpSpPr>
      <xdr:grpSpPr>
        <a:xfrm>
          <a:off x="5295903" y="857247"/>
          <a:ext cx="2106383" cy="2702722"/>
          <a:chOff x="4438652" y="988217"/>
          <a:chExt cx="2490785" cy="3048002"/>
        </a:xfrm>
      </xdr:grpSpPr>
      <xdr:sp macro="" textlink="">
        <xdr:nvSpPr>
          <xdr:cNvPr id="34" name="Rectangle : coins arrondis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4438652" y="988217"/>
            <a:ext cx="2466973" cy="3048002"/>
          </a:xfrm>
          <a:prstGeom prst="roundRect">
            <a:avLst/>
          </a:prstGeom>
          <a:solidFill>
            <a:schemeClr val="bg1"/>
          </a:solidFill>
          <a:effectLst>
            <a:innerShdw blurRad="114300">
              <a:prstClr val="black"/>
            </a:inn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28" name="Groupe 127">
            <a:extLst>
              <a:ext uri="{FF2B5EF4-FFF2-40B4-BE49-F238E27FC236}">
                <a16:creationId xmlns:a16="http://schemas.microsoft.com/office/drawing/2014/main" id="{00000000-0008-0000-0100-000080000000}"/>
              </a:ext>
            </a:extLst>
          </xdr:cNvPr>
          <xdr:cNvGrpSpPr/>
        </xdr:nvGrpSpPr>
        <xdr:grpSpPr>
          <a:xfrm>
            <a:off x="5024697" y="1511302"/>
            <a:ext cx="1576122" cy="568061"/>
            <a:chOff x="11430264" y="1336762"/>
            <a:chExt cx="1385172" cy="552450"/>
          </a:xfrm>
        </xdr:grpSpPr>
        <xdr:sp macro="" textlink="">
          <xdr:nvSpPr>
            <xdr:cNvPr id="82" name="Rectangle : coins arrondis 81">
              <a:extLst>
                <a:ext uri="{FF2B5EF4-FFF2-40B4-BE49-F238E27FC236}">
                  <a16:creationId xmlns:a16="http://schemas.microsoft.com/office/drawing/2014/main" id="{00000000-0008-0000-0100-000052000000}"/>
                </a:ext>
              </a:extLst>
            </xdr:cNvPr>
            <xdr:cNvSpPr/>
          </xdr:nvSpPr>
          <xdr:spPr>
            <a:xfrm>
              <a:off x="11430264" y="1336762"/>
              <a:ext cx="1276350" cy="552450"/>
            </a:xfrm>
            <a:prstGeom prst="roundRect">
              <a:avLst/>
            </a:prstGeom>
            <a:solidFill>
              <a:srgbClr val="00B050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/>
                <a:t>1</a:t>
              </a:r>
              <a:endParaRPr lang="fr-FR" sz="2400"/>
            </a:p>
          </xdr:txBody>
        </xdr:sp>
        <xdr:sp macro="" textlink="calcul!B2">
          <xdr:nvSpPr>
            <xdr:cNvPr id="83" name="ZoneTexte 82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SpPr txBox="1"/>
          </xdr:nvSpPr>
          <xdr:spPr>
            <a:xfrm>
              <a:off x="12017256" y="1376504"/>
              <a:ext cx="798180" cy="470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542ECAF6-1205-42FC-9F78-8B791F3CD8BD}" type="TxLink">
                <a:rPr lang="en-US" sz="24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/>
                <a:t>0</a:t>
              </a:fld>
              <a:endParaRPr lang="fr-FR" sz="2400"/>
            </a:p>
          </xdr:txBody>
        </xdr:sp>
      </xdr:grpSp>
      <xdr:grpSp>
        <xdr:nvGrpSpPr>
          <xdr:cNvPr id="93" name="Groupe 9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GrpSpPr/>
        </xdr:nvGrpSpPr>
        <xdr:grpSpPr>
          <a:xfrm>
            <a:off x="5025492" y="2144184"/>
            <a:ext cx="1451507" cy="522816"/>
            <a:chOff x="14729088" y="3049059"/>
            <a:chExt cx="1308894" cy="552450"/>
          </a:xfrm>
        </xdr:grpSpPr>
        <xdr:sp macro="" textlink="">
          <xdr:nvSpPr>
            <xdr:cNvPr id="84" name="Rectangle : coins arrondis 83">
              <a:extLst>
                <a:ext uri="{FF2B5EF4-FFF2-40B4-BE49-F238E27FC236}">
                  <a16:creationId xmlns:a16="http://schemas.microsoft.com/office/drawing/2014/main" id="{00000000-0008-0000-0100-000054000000}"/>
                </a:ext>
              </a:extLst>
            </xdr:cNvPr>
            <xdr:cNvSpPr/>
          </xdr:nvSpPr>
          <xdr:spPr>
            <a:xfrm>
              <a:off x="14729088" y="3049059"/>
              <a:ext cx="1308894" cy="552450"/>
            </a:xfrm>
            <a:prstGeom prst="roundRect">
              <a:avLst/>
            </a:prstGeom>
            <a:solidFill>
              <a:srgbClr val="92D050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/>
                <a:t>2</a:t>
              </a:r>
              <a:endParaRPr lang="fr-FR" sz="1800"/>
            </a:p>
          </xdr:txBody>
        </xdr:sp>
        <xdr:sp macro="" textlink="calcul!C2">
          <xdr:nvSpPr>
            <xdr:cNvPr id="85" name="ZoneTexte 84">
              <a:extLst>
                <a:ext uri="{FF2B5EF4-FFF2-40B4-BE49-F238E27FC236}">
                  <a16:creationId xmlns:a16="http://schemas.microsoft.com/office/drawing/2014/main" id="{00000000-0008-0000-0100-000055000000}"/>
                </a:ext>
              </a:extLst>
            </xdr:cNvPr>
            <xdr:cNvSpPr txBox="1"/>
          </xdr:nvSpPr>
          <xdr:spPr>
            <a:xfrm>
              <a:off x="15281628" y="3085273"/>
              <a:ext cx="58102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695A5D25-0790-4A9D-A87A-BE82FB194B33}" type="TxLink">
                <a:rPr lang="en-US" sz="24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/>
                <a:t>0</a:t>
              </a:fld>
              <a:endParaRPr lang="fr-FR" sz="2400"/>
            </a:p>
          </xdr:txBody>
        </xdr:sp>
      </xdr:grpSp>
      <xdr:grpSp>
        <xdr:nvGrpSpPr>
          <xdr:cNvPr id="129" name="Groupe 128">
            <a:extLst>
              <a:ext uri="{FF2B5EF4-FFF2-40B4-BE49-F238E27FC236}">
                <a16:creationId xmlns:a16="http://schemas.microsoft.com/office/drawing/2014/main" id="{00000000-0008-0000-0100-000081000000}"/>
              </a:ext>
            </a:extLst>
          </xdr:cNvPr>
          <xdr:cNvGrpSpPr/>
        </xdr:nvGrpSpPr>
        <xdr:grpSpPr>
          <a:xfrm>
            <a:off x="5062801" y="2722563"/>
            <a:ext cx="1426105" cy="552450"/>
            <a:chOff x="11420739" y="2829719"/>
            <a:chExt cx="1352550" cy="552450"/>
          </a:xfrm>
        </xdr:grpSpPr>
        <xdr:sp macro="" textlink="">
          <xdr:nvSpPr>
            <xdr:cNvPr id="87" name="Rectangle : coins arrondis 86">
              <a:extLst>
                <a:ext uri="{FF2B5EF4-FFF2-40B4-BE49-F238E27FC236}">
                  <a16:creationId xmlns:a16="http://schemas.microsoft.com/office/drawing/2014/main" id="{00000000-0008-0000-0100-000057000000}"/>
                </a:ext>
              </a:extLst>
            </xdr:cNvPr>
            <xdr:cNvSpPr/>
          </xdr:nvSpPr>
          <xdr:spPr>
            <a:xfrm>
              <a:off x="11420739" y="2829719"/>
              <a:ext cx="1352550" cy="552450"/>
            </a:xfrm>
            <a:prstGeom prst="round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/>
                <a:t>3</a:t>
              </a:r>
            </a:p>
          </xdr:txBody>
        </xdr:sp>
        <xdr:sp macro="" textlink="calcul!D2">
          <xdr:nvSpPr>
            <xdr:cNvPr id="88" name="ZoneTexte 87">
              <a:extLst>
                <a:ext uri="{FF2B5EF4-FFF2-40B4-BE49-F238E27FC236}">
                  <a16:creationId xmlns:a16="http://schemas.microsoft.com/office/drawing/2014/main" id="{00000000-0008-0000-0100-000058000000}"/>
                </a:ext>
              </a:extLst>
            </xdr:cNvPr>
            <xdr:cNvSpPr txBox="1"/>
          </xdr:nvSpPr>
          <xdr:spPr>
            <a:xfrm>
              <a:off x="11969138" y="2864115"/>
              <a:ext cx="58102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DC569D8D-4FAA-470F-BF13-8487F2438ADF}" type="TxLink">
                <a:rPr lang="en-US" sz="24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/>
                <a:t>0</a:t>
              </a:fld>
              <a:endParaRPr lang="fr-FR" sz="2400"/>
            </a:p>
          </xdr:txBody>
        </xdr:sp>
      </xdr:grpSp>
      <xdr:grpSp>
        <xdr:nvGrpSpPr>
          <xdr:cNvPr id="130" name="Groupe 129">
            <a:extLst>
              <a:ext uri="{FF2B5EF4-FFF2-40B4-BE49-F238E27FC236}">
                <a16:creationId xmlns:a16="http://schemas.microsoft.com/office/drawing/2014/main" id="{00000000-0008-0000-0100-000082000000}"/>
              </a:ext>
            </a:extLst>
          </xdr:cNvPr>
          <xdr:cNvGrpSpPr/>
        </xdr:nvGrpSpPr>
        <xdr:grpSpPr>
          <a:xfrm>
            <a:off x="5036078" y="3345656"/>
            <a:ext cx="1452828" cy="552450"/>
            <a:chOff x="11429735" y="3536156"/>
            <a:chExt cx="1352550" cy="552450"/>
          </a:xfrm>
        </xdr:grpSpPr>
        <xdr:sp macro="" textlink="">
          <xdr:nvSpPr>
            <xdr:cNvPr id="90" name="Rectangle : coins arrondis 89">
              <a:extLst>
                <a:ext uri="{FF2B5EF4-FFF2-40B4-BE49-F238E27FC236}">
                  <a16:creationId xmlns:a16="http://schemas.microsoft.com/office/drawing/2014/main" id="{00000000-0008-0000-0100-00005A000000}"/>
                </a:ext>
              </a:extLst>
            </xdr:cNvPr>
            <xdr:cNvSpPr/>
          </xdr:nvSpPr>
          <xdr:spPr>
            <a:xfrm>
              <a:off x="11429735" y="3536156"/>
              <a:ext cx="1352550" cy="552450"/>
            </a:xfrm>
            <a:prstGeom prst="round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lang="fr-FR" sz="1600"/>
                <a:t>4</a:t>
              </a:r>
            </a:p>
          </xdr:txBody>
        </xdr:sp>
        <xdr:sp macro="" textlink="calcul!E2">
          <xdr:nvSpPr>
            <xdr:cNvPr id="91" name="ZoneTexte 90">
              <a:extLst>
                <a:ext uri="{FF2B5EF4-FFF2-40B4-BE49-F238E27FC236}">
                  <a16:creationId xmlns:a16="http://schemas.microsoft.com/office/drawing/2014/main" id="{00000000-0008-0000-0100-00005B000000}"/>
                </a:ext>
              </a:extLst>
            </xdr:cNvPr>
            <xdr:cNvSpPr txBox="1"/>
          </xdr:nvSpPr>
          <xdr:spPr>
            <a:xfrm>
              <a:off x="12001234" y="3600450"/>
              <a:ext cx="581025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F5358E79-1B72-4E01-8EC8-FD2C6A6226BF}" type="TxLink">
                <a:rPr lang="en-US" sz="24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/>
                <a:t>0</a:t>
              </a:fld>
              <a:endParaRPr lang="fr-FR" sz="2400"/>
            </a:p>
          </xdr:txBody>
        </xdr:sp>
      </xdr:grpSp>
      <xdr:sp macro="" textlink="">
        <xdr:nvSpPr>
          <xdr:cNvPr id="131" name="ZoneTexte 130">
            <a:extLst>
              <a:ext uri="{FF2B5EF4-FFF2-40B4-BE49-F238E27FC236}">
                <a16:creationId xmlns:a16="http://schemas.microsoft.com/office/drawing/2014/main" id="{00000000-0008-0000-0100-000083000000}"/>
              </a:ext>
            </a:extLst>
          </xdr:cNvPr>
          <xdr:cNvSpPr txBox="1"/>
        </xdr:nvSpPr>
        <xdr:spPr>
          <a:xfrm>
            <a:off x="4512469" y="1008330"/>
            <a:ext cx="2416968" cy="6310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200" b="1"/>
              <a:t>Nombre</a:t>
            </a:r>
            <a:r>
              <a:rPr lang="fr-FR" sz="1200" b="1" baseline="0"/>
              <a:t> moyen de </a:t>
            </a:r>
            <a:r>
              <a:rPr lang="fr-FR" sz="1400" b="1" baseline="0"/>
              <a:t>réponses</a:t>
            </a:r>
            <a:endParaRPr lang="fr-FR" sz="1400" b="1"/>
          </a:p>
        </xdr:txBody>
      </xdr:sp>
    </xdr:grpSp>
    <xdr:clientData/>
  </xdr:twoCellAnchor>
  <xdr:twoCellAnchor>
    <xdr:from>
      <xdr:col>3</xdr:col>
      <xdr:colOff>261937</xdr:colOff>
      <xdr:row>5</xdr:row>
      <xdr:rowOff>190499</xdr:rowOff>
    </xdr:from>
    <xdr:to>
      <xdr:col>7</xdr:col>
      <xdr:colOff>0</xdr:colOff>
      <xdr:row>17</xdr:row>
      <xdr:rowOff>35718</xdr:rowOff>
    </xdr:to>
    <xdr:sp macro="" textlink="">
      <xdr:nvSpPr>
        <xdr:cNvPr id="135" name="ZoneText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2547937" y="1142999"/>
          <a:ext cx="2786063" cy="2131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 u="sng"/>
            <a:t>Synthèse</a:t>
          </a:r>
          <a:r>
            <a:rPr lang="fr-FR" sz="1800" b="1" u="sng" baseline="0"/>
            <a:t> des réponses aux questions selon les critères</a:t>
          </a:r>
        </a:p>
        <a:p>
          <a:pPr algn="ctr"/>
          <a:r>
            <a:rPr lang="fr-FR" sz="1800" b="1" u="none" baseline="0"/>
            <a:t>1: Jamais</a:t>
          </a:r>
        </a:p>
        <a:p>
          <a:pPr algn="ctr"/>
          <a:r>
            <a:rPr lang="fr-FR" sz="1800" b="1" u="none" baseline="0"/>
            <a:t>2: Parfois</a:t>
          </a:r>
        </a:p>
        <a:p>
          <a:pPr algn="ctr"/>
          <a:r>
            <a:rPr lang="fr-FR" sz="1800" b="1" u="none" baseline="0"/>
            <a:t>3: Souvent</a:t>
          </a:r>
        </a:p>
        <a:p>
          <a:pPr algn="ctr"/>
          <a:r>
            <a:rPr lang="fr-FR" sz="1800" b="1" u="none" baseline="0"/>
            <a:t>4: Très souvent</a:t>
          </a:r>
        </a:p>
      </xdr:txBody>
    </xdr:sp>
    <xdr:clientData/>
  </xdr:twoCellAnchor>
  <xdr:twoCellAnchor>
    <xdr:from>
      <xdr:col>2</xdr:col>
      <xdr:colOff>709954</xdr:colOff>
      <xdr:row>0</xdr:row>
      <xdr:rowOff>74835</xdr:rowOff>
    </xdr:from>
    <xdr:to>
      <xdr:col>5</xdr:col>
      <xdr:colOff>40822</xdr:colOff>
      <xdr:row>4</xdr:row>
      <xdr:rowOff>122464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2152311" y="74835"/>
          <a:ext cx="1494404" cy="809629"/>
          <a:chOff x="1168901" y="2348841"/>
          <a:chExt cx="1401599" cy="400050"/>
        </a:xfrm>
      </xdr:grpSpPr>
      <xdr:sp macro="" textlink="">
        <xdr:nvSpPr>
          <xdr:cNvPr id="11" name="yitre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1168901" y="2348841"/>
            <a:ext cx="1390650" cy="400050"/>
          </a:xfrm>
          <a:prstGeom prst="roundRect">
            <a:avLst>
              <a:gd name="adj" fmla="val 50000"/>
            </a:avLst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000"/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1404586" y="2369172"/>
            <a:ext cx="1165914" cy="3519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b="1">
                <a:latin typeface="ADLaM Display" panose="02010000000000000000" pitchFamily="2" charset="0"/>
                <a:ea typeface="ADLaM Display" panose="02010000000000000000" pitchFamily="2" charset="0"/>
                <a:cs typeface="ADLaM Display" panose="02010000000000000000" pitchFamily="2" charset="0"/>
              </a:rPr>
              <a:t>Circonscription Montmorillon Sud-Vienne</a:t>
            </a:r>
          </a:p>
        </xdr:txBody>
      </xdr:sp>
    </xdr:grpSp>
    <xdr:clientData/>
  </xdr:twoCellAnchor>
  <xdr:twoCellAnchor>
    <xdr:from>
      <xdr:col>0</xdr:col>
      <xdr:colOff>178594</xdr:colOff>
      <xdr:row>12</xdr:row>
      <xdr:rowOff>178592</xdr:rowOff>
    </xdr:from>
    <xdr:to>
      <xdr:col>2</xdr:col>
      <xdr:colOff>702469</xdr:colOff>
      <xdr:row>17</xdr:row>
      <xdr:rowOff>11906</xdr:rowOff>
    </xdr:to>
    <xdr:grpSp>
      <xdr:nvGrpSpPr>
        <xdr:cNvPr id="140" name="Group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GrpSpPr/>
      </xdr:nvGrpSpPr>
      <xdr:grpSpPr>
        <a:xfrm>
          <a:off x="178594" y="2464592"/>
          <a:ext cx="1966232" cy="785814"/>
          <a:chOff x="1309438" y="2341790"/>
          <a:chExt cx="1004720" cy="193964"/>
        </a:xfrm>
      </xdr:grpSpPr>
      <xdr:sp macro="" textlink="">
        <xdr:nvSpPr>
          <xdr:cNvPr id="141" name="yitre">
            <a:extLst>
              <a:ext uri="{FF2B5EF4-FFF2-40B4-BE49-F238E27FC236}">
                <a16:creationId xmlns:a16="http://schemas.microsoft.com/office/drawing/2014/main" id="{00000000-0008-0000-0100-00008D000000}"/>
              </a:ext>
            </a:extLst>
          </xdr:cNvPr>
          <xdr:cNvSpPr/>
        </xdr:nvSpPr>
        <xdr:spPr>
          <a:xfrm>
            <a:off x="1309438" y="2341790"/>
            <a:ext cx="969672" cy="193964"/>
          </a:xfrm>
          <a:prstGeom prst="roundRect">
            <a:avLst>
              <a:gd name="adj" fmla="val 50000"/>
            </a:avLst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42" name="ZoneTexte 141">
            <a:extLst>
              <a:ext uri="{FF2B5EF4-FFF2-40B4-BE49-F238E27FC236}">
                <a16:creationId xmlns:a16="http://schemas.microsoft.com/office/drawing/2014/main" id="{00000000-0008-0000-0100-00008E000000}"/>
              </a:ext>
            </a:extLst>
          </xdr:cNvPr>
          <xdr:cNvSpPr txBox="1"/>
        </xdr:nvSpPr>
        <xdr:spPr>
          <a:xfrm>
            <a:off x="1397059" y="2366658"/>
            <a:ext cx="917099" cy="153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 b="1">
                <a:latin typeface="+mn-lt"/>
                <a:ea typeface="ADLaM Display" panose="02010000000000000000" pitchFamily="2" charset="0"/>
                <a:cs typeface="ADLaM Display" panose="02010000000000000000" pitchFamily="2" charset="0"/>
              </a:rPr>
              <a:t>Filtres: </a:t>
            </a:r>
          </a:p>
          <a:p>
            <a:r>
              <a:rPr lang="fr-FR" sz="1100" b="1">
                <a:latin typeface="+mn-lt"/>
                <a:ea typeface="ADLaM Display" panose="02010000000000000000" pitchFamily="2" charset="0"/>
                <a:cs typeface="ADLaM Display" panose="02010000000000000000" pitchFamily="2" charset="0"/>
              </a:rPr>
              <a:t>En vert: Selectionné</a:t>
            </a:r>
          </a:p>
          <a:p>
            <a:r>
              <a:rPr lang="fr-FR" sz="1100" b="1">
                <a:latin typeface="+mn-lt"/>
                <a:ea typeface="ADLaM Display" panose="02010000000000000000" pitchFamily="2" charset="0"/>
                <a:cs typeface="ADLaM Display" panose="02010000000000000000" pitchFamily="2" charset="0"/>
              </a:rPr>
              <a:t>En blanc: Non selectionné</a:t>
            </a:r>
          </a:p>
        </xdr:txBody>
      </xdr:sp>
    </xdr:grpSp>
    <xdr:clientData/>
  </xdr:twoCellAnchor>
  <xdr:twoCellAnchor>
    <xdr:from>
      <xdr:col>14</xdr:col>
      <xdr:colOff>204108</xdr:colOff>
      <xdr:row>5</xdr:row>
      <xdr:rowOff>40821</xdr:rowOff>
    </xdr:from>
    <xdr:to>
      <xdr:col>16</xdr:col>
      <xdr:colOff>585107</xdr:colOff>
      <xdr:row>17</xdr:row>
      <xdr:rowOff>54428</xdr:rowOff>
    </xdr:to>
    <xdr:sp macro="" textlink="">
      <xdr:nvSpPr>
        <xdr:cNvPr id="8" name="Rectangle : coins arrondi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872108" y="993321"/>
          <a:ext cx="1904999" cy="2299607"/>
        </a:xfrm>
        <a:prstGeom prst="roundRect">
          <a:avLst/>
        </a:prstGeom>
        <a:solidFill>
          <a:schemeClr val="bg1"/>
        </a:solidFill>
        <a:effectLst>
          <a:innerShdw blurRad="114300">
            <a:prstClr val="black"/>
          </a:inn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748393</xdr:colOff>
      <xdr:row>11</xdr:row>
      <xdr:rowOff>108857</xdr:rowOff>
    </xdr:from>
    <xdr:to>
      <xdr:col>16</xdr:col>
      <xdr:colOff>136071</xdr:colOff>
      <xdr:row>15</xdr:row>
      <xdr:rowOff>122464</xdr:rowOff>
    </xdr:to>
    <xdr:sp macro="" textlink="calcul!B1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1416393" y="2204357"/>
          <a:ext cx="911678" cy="775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8C67C4F-1A41-4280-BB34-6A468689C55E}" type="TxLink">
            <a:rPr lang="en-US" sz="48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fr-FR" sz="8800"/>
        </a:p>
      </xdr:txBody>
    </xdr:sp>
    <xdr:clientData/>
  </xdr:twoCellAnchor>
  <xdr:twoCellAnchor>
    <xdr:from>
      <xdr:col>14</xdr:col>
      <xdr:colOff>204107</xdr:colOff>
      <xdr:row>5</xdr:row>
      <xdr:rowOff>122464</xdr:rowOff>
    </xdr:from>
    <xdr:to>
      <xdr:col>16</xdr:col>
      <xdr:colOff>680356</xdr:colOff>
      <xdr:row>11</xdr:row>
      <xdr:rowOff>54428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872107" y="1074964"/>
          <a:ext cx="2000249" cy="1074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800" b="1" u="sng"/>
            <a:t>Nombre d'élèves</a:t>
          </a:r>
          <a:endParaRPr lang="fr-FR" sz="2800" b="1" u="none" baseline="0"/>
        </a:p>
      </xdr:txBody>
    </xdr:sp>
    <xdr:clientData/>
  </xdr:twoCellAnchor>
  <xdr:twoCellAnchor>
    <xdr:from>
      <xdr:col>18</xdr:col>
      <xdr:colOff>382701</xdr:colOff>
      <xdr:row>2</xdr:row>
      <xdr:rowOff>170090</xdr:rowOff>
    </xdr:from>
    <xdr:to>
      <xdr:col>19</xdr:col>
      <xdr:colOff>602115</xdr:colOff>
      <xdr:row>9</xdr:row>
      <xdr:rowOff>110559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4098701" y="551090"/>
          <a:ext cx="1988343" cy="1273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rgbClr val="FF0000"/>
              </a:solidFill>
            </a:rPr>
            <a:t>Penser à actualiser si il y a eu de nouvelles saisies ou des modifications</a:t>
          </a:r>
        </a:p>
      </xdr:txBody>
    </xdr:sp>
    <xdr:clientData/>
  </xdr:twoCellAnchor>
  <xdr:twoCellAnchor editAs="oneCell">
    <xdr:from>
      <xdr:col>18</xdr:col>
      <xdr:colOff>81643</xdr:colOff>
      <xdr:row>16</xdr:row>
      <xdr:rowOff>13608</xdr:rowOff>
    </xdr:from>
    <xdr:to>
      <xdr:col>19</xdr:col>
      <xdr:colOff>269254</xdr:colOff>
      <xdr:row>20</xdr:row>
      <xdr:rowOff>136072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797643" y="3061608"/>
          <a:ext cx="1956540" cy="884464"/>
        </a:xfrm>
        <a:prstGeom prst="rect">
          <a:avLst/>
        </a:prstGeom>
      </xdr:spPr>
    </xdr:pic>
    <xdr:clientData/>
  </xdr:twoCellAnchor>
  <xdr:twoCellAnchor>
    <xdr:from>
      <xdr:col>17</xdr:col>
      <xdr:colOff>639536</xdr:colOff>
      <xdr:row>23</xdr:row>
      <xdr:rowOff>95250</xdr:rowOff>
    </xdr:from>
    <xdr:to>
      <xdr:col>18</xdr:col>
      <xdr:colOff>1129393</xdr:colOff>
      <xdr:row>28</xdr:row>
      <xdr:rowOff>136071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3593536" y="4476750"/>
          <a:ext cx="1251857" cy="993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Cliquer pour choisir plusieurs critères</a:t>
          </a:r>
        </a:p>
      </xdr:txBody>
    </xdr:sp>
    <xdr:clientData/>
  </xdr:twoCellAnchor>
  <xdr:twoCellAnchor>
    <xdr:from>
      <xdr:col>18</xdr:col>
      <xdr:colOff>299357</xdr:colOff>
      <xdr:row>21</xdr:row>
      <xdr:rowOff>13607</xdr:rowOff>
    </xdr:from>
    <xdr:to>
      <xdr:col>18</xdr:col>
      <xdr:colOff>408214</xdr:colOff>
      <xdr:row>23</xdr:row>
      <xdr:rowOff>81643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14015357" y="4014107"/>
          <a:ext cx="108857" cy="449036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1660071</xdr:colOff>
      <xdr:row>22</xdr:row>
      <xdr:rowOff>176894</xdr:rowOff>
    </xdr:from>
    <xdr:to>
      <xdr:col>20</xdr:col>
      <xdr:colOff>380999</xdr:colOff>
      <xdr:row>27</xdr:row>
      <xdr:rowOff>136072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5376071" y="4367894"/>
          <a:ext cx="1251857" cy="911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Cliquer pour effacer les filtres</a:t>
          </a:r>
        </a:p>
      </xdr:txBody>
    </xdr:sp>
    <xdr:clientData/>
  </xdr:twoCellAnchor>
  <xdr:twoCellAnchor>
    <xdr:from>
      <xdr:col>19</xdr:col>
      <xdr:colOff>149678</xdr:colOff>
      <xdr:row>20</xdr:row>
      <xdr:rowOff>13607</xdr:rowOff>
    </xdr:from>
    <xdr:to>
      <xdr:col>20</xdr:col>
      <xdr:colOff>0</xdr:colOff>
      <xdr:row>22</xdr:row>
      <xdr:rowOff>68036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15634607" y="3823607"/>
          <a:ext cx="612322" cy="43542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449035</xdr:colOff>
      <xdr:row>13</xdr:row>
      <xdr:rowOff>68037</xdr:rowOff>
    </xdr:from>
    <xdr:to>
      <xdr:col>19</xdr:col>
      <xdr:colOff>668449</xdr:colOff>
      <xdr:row>15</xdr:row>
      <xdr:rowOff>95251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4165035" y="2544537"/>
          <a:ext cx="1988343" cy="408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u="sng">
              <a:solidFill>
                <a:srgbClr val="FF0000"/>
              </a:solidFill>
            </a:rPr>
            <a:t>Dans les filtres</a:t>
          </a:r>
        </a:p>
      </xdr:txBody>
    </xdr:sp>
    <xdr:clientData/>
  </xdr:twoCellAnchor>
  <xdr:twoCellAnchor>
    <xdr:from>
      <xdr:col>17</xdr:col>
      <xdr:colOff>340179</xdr:colOff>
      <xdr:row>8</xdr:row>
      <xdr:rowOff>149678</xdr:rowOff>
    </xdr:from>
    <xdr:to>
      <xdr:col>20</xdr:col>
      <xdr:colOff>680357</xdr:colOff>
      <xdr:row>14</xdr:row>
      <xdr:rowOff>81642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294179" y="1673678"/>
          <a:ext cx="3633107" cy="1074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800" b="1" u="sng"/>
            <a:t>Fonctionnement</a:t>
          </a:r>
          <a:endParaRPr lang="fr-FR" sz="2800" b="1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536260</xdr:colOff>
      <xdr:row>53</xdr:row>
      <xdr:rowOff>145257</xdr:rowOff>
    </xdr:from>
    <xdr:to>
      <xdr:col>32</xdr:col>
      <xdr:colOff>161924</xdr:colOff>
      <xdr:row>63</xdr:row>
      <xdr:rowOff>85724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clic" refreshedDate="45238.605616782406" createdVersion="8" refreshedVersion="8" minRefreshableVersion="3" recordCount="110">
  <cacheSource type="worksheet">
    <worksheetSource name="Tableau13"/>
  </cacheSource>
  <cacheFields count="18">
    <cacheField name="élèves" numFmtId="0">
      <sharedItems containsString="0" containsBlank="1" containsNumber="1" containsInteger="1" minValue="1" maxValue="89" count="9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m/>
      </sharedItems>
    </cacheField>
    <cacheField name="École" numFmtId="0">
      <sharedItems containsNonDate="0" containsBlank="1" count="8">
        <m/>
        <s v="Guiraudières" u="1"/>
        <s v="Villeneuve" u="1"/>
        <s v="naintre" u="1"/>
        <s v="chauvigny" u="1"/>
        <s v="Garçon" u="1"/>
        <s v="ville" u="1"/>
        <s v="guira" u="1"/>
      </sharedItems>
    </cacheField>
    <cacheField name="Classe" numFmtId="0">
      <sharedItems containsNonDate="0" containsString="0" containsBlank="1" containsNumber="1" containsInteger="1" minValue="1" maxValue="5" count="5">
        <m/>
        <n v="1" u="1"/>
        <n v="2" u="1"/>
        <n v="5" u="1"/>
        <n v="3" u="1"/>
      </sharedItems>
    </cacheField>
    <cacheField name="Niveau" numFmtId="0">
      <sharedItems containsNonDate="0" containsString="0" containsBlank="1" containsNumber="1" containsInteger="1" minValue="0" maxValue="6" count="3">
        <m/>
        <n v="0" u="1"/>
        <n v="6" u="1"/>
      </sharedItems>
    </cacheField>
    <cacheField name="sexe" numFmtId="0">
      <sharedItems containsNonDate="0" containsString="0" containsBlank="1" containsNumber="1" containsInteger="1" minValue="7" maxValue="7" count="2">
        <m/>
        <n v="7" u="1"/>
      </sharedItems>
    </cacheField>
    <cacheField name="Nombre de 1" numFmtId="0">
      <sharedItems containsNonDate="0" containsString="0" containsBlank="1"/>
    </cacheField>
    <cacheField name="Nombre de 2" numFmtId="0">
      <sharedItems containsNonDate="0" containsString="0" containsBlank="1"/>
    </cacheField>
    <cacheField name="Nombre de 3" numFmtId="0">
      <sharedItems containsNonDate="0" containsString="0" containsBlank="1"/>
    </cacheField>
    <cacheField name="Nombre de 4" numFmtId="0">
      <sharedItems containsNonDate="0" containsString="0" containsBlank="1"/>
    </cacheField>
    <cacheField name="Q1" numFmtId="0">
      <sharedItems containsNonDate="0" containsBlank="1" count="3">
        <m/>
        <s v="Oui" u="1"/>
        <s v="Non" u="1"/>
      </sharedItems>
    </cacheField>
    <cacheField name="Q2" numFmtId="0">
      <sharedItems containsNonDate="0" containsBlank="1" count="3">
        <m/>
        <s v="Oui" u="1"/>
        <s v="Non" u="1"/>
      </sharedItems>
    </cacheField>
    <cacheField name="Q3" numFmtId="0">
      <sharedItems containsNonDate="0" containsBlank="1" count="3">
        <m/>
        <s v="Oui" u="1"/>
        <s v="Non" u="1"/>
      </sharedItems>
    </cacheField>
    <cacheField name="Q4" numFmtId="0">
      <sharedItems containsNonDate="0" containsBlank="1" count="3">
        <m/>
        <s v="Oui" u="1"/>
        <s v="Non" u="1"/>
      </sharedItems>
    </cacheField>
    <cacheField name="Q5" numFmtId="0">
      <sharedItems containsNonDate="0" containsBlank="1" count="3">
        <m/>
        <s v="Oui" u="1"/>
        <s v="Non" u="1"/>
      </sharedItems>
    </cacheField>
    <cacheField name="Q6" numFmtId="0">
      <sharedItems containsNonDate="0" containsBlank="1" count="3">
        <m/>
        <s v="Oui" u="1"/>
        <s v="Non" u="1"/>
      </sharedItems>
    </cacheField>
    <cacheField name="Q7" numFmtId="0">
      <sharedItems containsNonDate="0" containsBlank="1" count="3">
        <m/>
        <s v="Non" u="1"/>
        <s v="Oui" u="1"/>
      </sharedItems>
    </cacheField>
    <cacheField name="Q8" numFmtId="0">
      <sharedItems containsNonDate="0" containsBlank="1" count="3">
        <m/>
        <s v="Non" u="1"/>
        <s v="Oui" u="1"/>
      </sharedItems>
    </cacheField>
    <cacheField name="Q9" numFmtId="0">
      <sharedItems containsNonDate="0" containsBlank="1" count="3">
        <m/>
        <s v="Oui" u="1"/>
        <s v="Non" u="1"/>
      </sharedItems>
    </cacheField>
  </cacheFields>
  <extLst>
    <ext xmlns:x14="http://schemas.microsoft.com/office/spreadsheetml/2009/9/main" uri="{725AE2AE-9491-48be-B2B4-4EB974FC3084}">
      <x14:pivotCacheDefinition pivotCacheId="68264415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x v="0"/>
    <x v="0"/>
    <x v="0"/>
    <x v="0"/>
    <m/>
    <m/>
    <m/>
    <m/>
    <x v="0"/>
    <x v="0"/>
    <x v="0"/>
    <x v="0"/>
    <x v="0"/>
    <x v="0"/>
    <x v="0"/>
    <x v="0"/>
    <x v="0"/>
  </r>
  <r>
    <x v="1"/>
    <x v="0"/>
    <x v="0"/>
    <x v="0"/>
    <x v="0"/>
    <m/>
    <m/>
    <m/>
    <m/>
    <x v="0"/>
    <x v="0"/>
    <x v="0"/>
    <x v="0"/>
    <x v="0"/>
    <x v="0"/>
    <x v="0"/>
    <x v="0"/>
    <x v="0"/>
  </r>
  <r>
    <x v="2"/>
    <x v="0"/>
    <x v="0"/>
    <x v="0"/>
    <x v="0"/>
    <m/>
    <m/>
    <m/>
    <m/>
    <x v="0"/>
    <x v="0"/>
    <x v="0"/>
    <x v="0"/>
    <x v="0"/>
    <x v="0"/>
    <x v="0"/>
    <x v="0"/>
    <x v="0"/>
  </r>
  <r>
    <x v="3"/>
    <x v="0"/>
    <x v="0"/>
    <x v="0"/>
    <x v="0"/>
    <m/>
    <m/>
    <m/>
    <m/>
    <x v="0"/>
    <x v="0"/>
    <x v="0"/>
    <x v="0"/>
    <x v="0"/>
    <x v="0"/>
    <x v="0"/>
    <x v="0"/>
    <x v="0"/>
  </r>
  <r>
    <x v="4"/>
    <x v="0"/>
    <x v="0"/>
    <x v="0"/>
    <x v="0"/>
    <m/>
    <m/>
    <m/>
    <m/>
    <x v="0"/>
    <x v="0"/>
    <x v="0"/>
    <x v="0"/>
    <x v="0"/>
    <x v="0"/>
    <x v="0"/>
    <x v="0"/>
    <x v="0"/>
  </r>
  <r>
    <x v="5"/>
    <x v="0"/>
    <x v="0"/>
    <x v="0"/>
    <x v="0"/>
    <m/>
    <m/>
    <m/>
    <m/>
    <x v="0"/>
    <x v="0"/>
    <x v="0"/>
    <x v="0"/>
    <x v="0"/>
    <x v="0"/>
    <x v="0"/>
    <x v="0"/>
    <x v="0"/>
  </r>
  <r>
    <x v="6"/>
    <x v="0"/>
    <x v="0"/>
    <x v="0"/>
    <x v="0"/>
    <m/>
    <m/>
    <m/>
    <m/>
    <x v="0"/>
    <x v="0"/>
    <x v="0"/>
    <x v="0"/>
    <x v="0"/>
    <x v="0"/>
    <x v="0"/>
    <x v="0"/>
    <x v="0"/>
  </r>
  <r>
    <x v="7"/>
    <x v="0"/>
    <x v="0"/>
    <x v="0"/>
    <x v="0"/>
    <m/>
    <m/>
    <m/>
    <m/>
    <x v="0"/>
    <x v="0"/>
    <x v="0"/>
    <x v="0"/>
    <x v="0"/>
    <x v="0"/>
    <x v="0"/>
    <x v="0"/>
    <x v="0"/>
  </r>
  <r>
    <x v="8"/>
    <x v="0"/>
    <x v="0"/>
    <x v="0"/>
    <x v="0"/>
    <m/>
    <m/>
    <m/>
    <m/>
    <x v="0"/>
    <x v="0"/>
    <x v="0"/>
    <x v="0"/>
    <x v="0"/>
    <x v="0"/>
    <x v="0"/>
    <x v="0"/>
    <x v="0"/>
  </r>
  <r>
    <x v="9"/>
    <x v="0"/>
    <x v="0"/>
    <x v="0"/>
    <x v="0"/>
    <m/>
    <m/>
    <m/>
    <m/>
    <x v="0"/>
    <x v="0"/>
    <x v="0"/>
    <x v="0"/>
    <x v="0"/>
    <x v="0"/>
    <x v="0"/>
    <x v="0"/>
    <x v="0"/>
  </r>
  <r>
    <x v="10"/>
    <x v="0"/>
    <x v="0"/>
    <x v="0"/>
    <x v="0"/>
    <m/>
    <m/>
    <m/>
    <m/>
    <x v="0"/>
    <x v="0"/>
    <x v="0"/>
    <x v="0"/>
    <x v="0"/>
    <x v="0"/>
    <x v="0"/>
    <x v="0"/>
    <x v="0"/>
  </r>
  <r>
    <x v="11"/>
    <x v="0"/>
    <x v="0"/>
    <x v="0"/>
    <x v="0"/>
    <m/>
    <m/>
    <m/>
    <m/>
    <x v="0"/>
    <x v="0"/>
    <x v="0"/>
    <x v="0"/>
    <x v="0"/>
    <x v="0"/>
    <x v="0"/>
    <x v="0"/>
    <x v="0"/>
  </r>
  <r>
    <x v="12"/>
    <x v="0"/>
    <x v="0"/>
    <x v="0"/>
    <x v="0"/>
    <m/>
    <m/>
    <m/>
    <m/>
    <x v="0"/>
    <x v="0"/>
    <x v="0"/>
    <x v="0"/>
    <x v="0"/>
    <x v="0"/>
    <x v="0"/>
    <x v="0"/>
    <x v="0"/>
  </r>
  <r>
    <x v="13"/>
    <x v="0"/>
    <x v="0"/>
    <x v="0"/>
    <x v="0"/>
    <m/>
    <m/>
    <m/>
    <m/>
    <x v="0"/>
    <x v="0"/>
    <x v="0"/>
    <x v="0"/>
    <x v="0"/>
    <x v="0"/>
    <x v="0"/>
    <x v="0"/>
    <x v="0"/>
  </r>
  <r>
    <x v="14"/>
    <x v="0"/>
    <x v="0"/>
    <x v="0"/>
    <x v="0"/>
    <m/>
    <m/>
    <m/>
    <m/>
    <x v="0"/>
    <x v="0"/>
    <x v="0"/>
    <x v="0"/>
    <x v="0"/>
    <x v="0"/>
    <x v="0"/>
    <x v="0"/>
    <x v="0"/>
  </r>
  <r>
    <x v="15"/>
    <x v="0"/>
    <x v="0"/>
    <x v="0"/>
    <x v="0"/>
    <m/>
    <m/>
    <m/>
    <m/>
    <x v="0"/>
    <x v="0"/>
    <x v="0"/>
    <x v="0"/>
    <x v="0"/>
    <x v="0"/>
    <x v="0"/>
    <x v="0"/>
    <x v="0"/>
  </r>
  <r>
    <x v="16"/>
    <x v="0"/>
    <x v="0"/>
    <x v="0"/>
    <x v="0"/>
    <m/>
    <m/>
    <m/>
    <m/>
    <x v="0"/>
    <x v="0"/>
    <x v="0"/>
    <x v="0"/>
    <x v="0"/>
    <x v="0"/>
    <x v="0"/>
    <x v="0"/>
    <x v="0"/>
  </r>
  <r>
    <x v="17"/>
    <x v="0"/>
    <x v="0"/>
    <x v="0"/>
    <x v="0"/>
    <m/>
    <m/>
    <m/>
    <m/>
    <x v="0"/>
    <x v="0"/>
    <x v="0"/>
    <x v="0"/>
    <x v="0"/>
    <x v="0"/>
    <x v="0"/>
    <x v="0"/>
    <x v="0"/>
  </r>
  <r>
    <x v="18"/>
    <x v="0"/>
    <x v="0"/>
    <x v="0"/>
    <x v="0"/>
    <m/>
    <m/>
    <m/>
    <m/>
    <x v="0"/>
    <x v="0"/>
    <x v="0"/>
    <x v="0"/>
    <x v="0"/>
    <x v="0"/>
    <x v="0"/>
    <x v="0"/>
    <x v="0"/>
  </r>
  <r>
    <x v="19"/>
    <x v="0"/>
    <x v="0"/>
    <x v="0"/>
    <x v="0"/>
    <m/>
    <m/>
    <m/>
    <m/>
    <x v="0"/>
    <x v="0"/>
    <x v="0"/>
    <x v="0"/>
    <x v="0"/>
    <x v="0"/>
    <x v="0"/>
    <x v="0"/>
    <x v="0"/>
  </r>
  <r>
    <x v="20"/>
    <x v="0"/>
    <x v="0"/>
    <x v="0"/>
    <x v="0"/>
    <m/>
    <m/>
    <m/>
    <m/>
    <x v="0"/>
    <x v="0"/>
    <x v="0"/>
    <x v="0"/>
    <x v="0"/>
    <x v="0"/>
    <x v="0"/>
    <x v="0"/>
    <x v="0"/>
  </r>
  <r>
    <x v="21"/>
    <x v="0"/>
    <x v="0"/>
    <x v="0"/>
    <x v="0"/>
    <m/>
    <m/>
    <m/>
    <m/>
    <x v="0"/>
    <x v="0"/>
    <x v="0"/>
    <x v="0"/>
    <x v="0"/>
    <x v="0"/>
    <x v="0"/>
    <x v="0"/>
    <x v="0"/>
  </r>
  <r>
    <x v="22"/>
    <x v="0"/>
    <x v="0"/>
    <x v="0"/>
    <x v="0"/>
    <m/>
    <m/>
    <m/>
    <m/>
    <x v="0"/>
    <x v="0"/>
    <x v="0"/>
    <x v="0"/>
    <x v="0"/>
    <x v="0"/>
    <x v="0"/>
    <x v="0"/>
    <x v="0"/>
  </r>
  <r>
    <x v="23"/>
    <x v="0"/>
    <x v="0"/>
    <x v="0"/>
    <x v="0"/>
    <m/>
    <m/>
    <m/>
    <m/>
    <x v="0"/>
    <x v="0"/>
    <x v="0"/>
    <x v="0"/>
    <x v="0"/>
    <x v="0"/>
    <x v="0"/>
    <x v="0"/>
    <x v="0"/>
  </r>
  <r>
    <x v="24"/>
    <x v="0"/>
    <x v="0"/>
    <x v="0"/>
    <x v="0"/>
    <m/>
    <m/>
    <m/>
    <m/>
    <x v="0"/>
    <x v="0"/>
    <x v="0"/>
    <x v="0"/>
    <x v="0"/>
    <x v="0"/>
    <x v="0"/>
    <x v="0"/>
    <x v="0"/>
  </r>
  <r>
    <x v="25"/>
    <x v="0"/>
    <x v="0"/>
    <x v="0"/>
    <x v="0"/>
    <m/>
    <m/>
    <m/>
    <m/>
    <x v="0"/>
    <x v="0"/>
    <x v="0"/>
    <x v="0"/>
    <x v="0"/>
    <x v="0"/>
    <x v="0"/>
    <x v="0"/>
    <x v="0"/>
  </r>
  <r>
    <x v="26"/>
    <x v="0"/>
    <x v="0"/>
    <x v="0"/>
    <x v="0"/>
    <m/>
    <m/>
    <m/>
    <m/>
    <x v="0"/>
    <x v="0"/>
    <x v="0"/>
    <x v="0"/>
    <x v="0"/>
    <x v="0"/>
    <x v="0"/>
    <x v="0"/>
    <x v="0"/>
  </r>
  <r>
    <x v="27"/>
    <x v="0"/>
    <x v="0"/>
    <x v="0"/>
    <x v="0"/>
    <m/>
    <m/>
    <m/>
    <m/>
    <x v="0"/>
    <x v="0"/>
    <x v="0"/>
    <x v="0"/>
    <x v="0"/>
    <x v="0"/>
    <x v="0"/>
    <x v="0"/>
    <x v="0"/>
  </r>
  <r>
    <x v="28"/>
    <x v="0"/>
    <x v="0"/>
    <x v="0"/>
    <x v="0"/>
    <m/>
    <m/>
    <m/>
    <m/>
    <x v="0"/>
    <x v="0"/>
    <x v="0"/>
    <x v="0"/>
    <x v="0"/>
    <x v="0"/>
    <x v="0"/>
    <x v="0"/>
    <x v="0"/>
  </r>
  <r>
    <x v="29"/>
    <x v="0"/>
    <x v="0"/>
    <x v="0"/>
    <x v="0"/>
    <m/>
    <m/>
    <m/>
    <m/>
    <x v="0"/>
    <x v="0"/>
    <x v="0"/>
    <x v="0"/>
    <x v="0"/>
    <x v="0"/>
    <x v="0"/>
    <x v="0"/>
    <x v="0"/>
  </r>
  <r>
    <x v="30"/>
    <x v="0"/>
    <x v="0"/>
    <x v="0"/>
    <x v="0"/>
    <m/>
    <m/>
    <m/>
    <m/>
    <x v="0"/>
    <x v="0"/>
    <x v="0"/>
    <x v="0"/>
    <x v="0"/>
    <x v="0"/>
    <x v="0"/>
    <x v="0"/>
    <x v="0"/>
  </r>
  <r>
    <x v="31"/>
    <x v="0"/>
    <x v="0"/>
    <x v="0"/>
    <x v="0"/>
    <m/>
    <m/>
    <m/>
    <m/>
    <x v="0"/>
    <x v="0"/>
    <x v="0"/>
    <x v="0"/>
    <x v="0"/>
    <x v="0"/>
    <x v="0"/>
    <x v="0"/>
    <x v="0"/>
  </r>
  <r>
    <x v="32"/>
    <x v="0"/>
    <x v="0"/>
    <x v="0"/>
    <x v="0"/>
    <m/>
    <m/>
    <m/>
    <m/>
    <x v="0"/>
    <x v="0"/>
    <x v="0"/>
    <x v="0"/>
    <x v="0"/>
    <x v="0"/>
    <x v="0"/>
    <x v="0"/>
    <x v="0"/>
  </r>
  <r>
    <x v="33"/>
    <x v="0"/>
    <x v="0"/>
    <x v="0"/>
    <x v="0"/>
    <m/>
    <m/>
    <m/>
    <m/>
    <x v="0"/>
    <x v="0"/>
    <x v="0"/>
    <x v="0"/>
    <x v="0"/>
    <x v="0"/>
    <x v="0"/>
    <x v="0"/>
    <x v="0"/>
  </r>
  <r>
    <x v="34"/>
    <x v="0"/>
    <x v="0"/>
    <x v="0"/>
    <x v="0"/>
    <m/>
    <m/>
    <m/>
    <m/>
    <x v="0"/>
    <x v="0"/>
    <x v="0"/>
    <x v="0"/>
    <x v="0"/>
    <x v="0"/>
    <x v="0"/>
    <x v="0"/>
    <x v="0"/>
  </r>
  <r>
    <x v="35"/>
    <x v="0"/>
    <x v="0"/>
    <x v="0"/>
    <x v="0"/>
    <m/>
    <m/>
    <m/>
    <m/>
    <x v="0"/>
    <x v="0"/>
    <x v="0"/>
    <x v="0"/>
    <x v="0"/>
    <x v="0"/>
    <x v="0"/>
    <x v="0"/>
    <x v="0"/>
  </r>
  <r>
    <x v="36"/>
    <x v="0"/>
    <x v="0"/>
    <x v="0"/>
    <x v="0"/>
    <m/>
    <m/>
    <m/>
    <m/>
    <x v="0"/>
    <x v="0"/>
    <x v="0"/>
    <x v="0"/>
    <x v="0"/>
    <x v="0"/>
    <x v="0"/>
    <x v="0"/>
    <x v="0"/>
  </r>
  <r>
    <x v="37"/>
    <x v="0"/>
    <x v="0"/>
    <x v="0"/>
    <x v="0"/>
    <m/>
    <m/>
    <m/>
    <m/>
    <x v="0"/>
    <x v="0"/>
    <x v="0"/>
    <x v="0"/>
    <x v="0"/>
    <x v="0"/>
    <x v="0"/>
    <x v="0"/>
    <x v="0"/>
  </r>
  <r>
    <x v="38"/>
    <x v="0"/>
    <x v="0"/>
    <x v="0"/>
    <x v="0"/>
    <m/>
    <m/>
    <m/>
    <m/>
    <x v="0"/>
    <x v="0"/>
    <x v="0"/>
    <x v="0"/>
    <x v="0"/>
    <x v="0"/>
    <x v="0"/>
    <x v="0"/>
    <x v="0"/>
  </r>
  <r>
    <x v="39"/>
    <x v="0"/>
    <x v="0"/>
    <x v="0"/>
    <x v="0"/>
    <m/>
    <m/>
    <m/>
    <m/>
    <x v="0"/>
    <x v="0"/>
    <x v="0"/>
    <x v="0"/>
    <x v="0"/>
    <x v="0"/>
    <x v="0"/>
    <x v="0"/>
    <x v="0"/>
  </r>
  <r>
    <x v="40"/>
    <x v="0"/>
    <x v="0"/>
    <x v="0"/>
    <x v="0"/>
    <m/>
    <m/>
    <m/>
    <m/>
    <x v="0"/>
    <x v="0"/>
    <x v="0"/>
    <x v="0"/>
    <x v="0"/>
    <x v="0"/>
    <x v="0"/>
    <x v="0"/>
    <x v="0"/>
  </r>
  <r>
    <x v="41"/>
    <x v="0"/>
    <x v="0"/>
    <x v="0"/>
    <x v="0"/>
    <m/>
    <m/>
    <m/>
    <m/>
    <x v="0"/>
    <x v="0"/>
    <x v="0"/>
    <x v="0"/>
    <x v="0"/>
    <x v="0"/>
    <x v="0"/>
    <x v="0"/>
    <x v="0"/>
  </r>
  <r>
    <x v="42"/>
    <x v="0"/>
    <x v="0"/>
    <x v="0"/>
    <x v="0"/>
    <m/>
    <m/>
    <m/>
    <m/>
    <x v="0"/>
    <x v="0"/>
    <x v="0"/>
    <x v="0"/>
    <x v="0"/>
    <x v="0"/>
    <x v="0"/>
    <x v="0"/>
    <x v="0"/>
  </r>
  <r>
    <x v="43"/>
    <x v="0"/>
    <x v="0"/>
    <x v="0"/>
    <x v="0"/>
    <m/>
    <m/>
    <m/>
    <m/>
    <x v="0"/>
    <x v="0"/>
    <x v="0"/>
    <x v="0"/>
    <x v="0"/>
    <x v="0"/>
    <x v="0"/>
    <x v="0"/>
    <x v="0"/>
  </r>
  <r>
    <x v="44"/>
    <x v="0"/>
    <x v="0"/>
    <x v="0"/>
    <x v="0"/>
    <m/>
    <m/>
    <m/>
    <m/>
    <x v="0"/>
    <x v="0"/>
    <x v="0"/>
    <x v="0"/>
    <x v="0"/>
    <x v="0"/>
    <x v="0"/>
    <x v="0"/>
    <x v="0"/>
  </r>
  <r>
    <x v="45"/>
    <x v="0"/>
    <x v="0"/>
    <x v="0"/>
    <x v="0"/>
    <m/>
    <m/>
    <m/>
    <m/>
    <x v="0"/>
    <x v="0"/>
    <x v="0"/>
    <x v="0"/>
    <x v="0"/>
    <x v="0"/>
    <x v="0"/>
    <x v="0"/>
    <x v="0"/>
  </r>
  <r>
    <x v="46"/>
    <x v="0"/>
    <x v="0"/>
    <x v="0"/>
    <x v="0"/>
    <m/>
    <m/>
    <m/>
    <m/>
    <x v="0"/>
    <x v="0"/>
    <x v="0"/>
    <x v="0"/>
    <x v="0"/>
    <x v="0"/>
    <x v="0"/>
    <x v="0"/>
    <x v="0"/>
  </r>
  <r>
    <x v="47"/>
    <x v="0"/>
    <x v="0"/>
    <x v="0"/>
    <x v="0"/>
    <m/>
    <m/>
    <m/>
    <m/>
    <x v="0"/>
    <x v="0"/>
    <x v="0"/>
    <x v="0"/>
    <x v="0"/>
    <x v="0"/>
    <x v="0"/>
    <x v="0"/>
    <x v="0"/>
  </r>
  <r>
    <x v="48"/>
    <x v="0"/>
    <x v="0"/>
    <x v="0"/>
    <x v="0"/>
    <m/>
    <m/>
    <m/>
    <m/>
    <x v="0"/>
    <x v="0"/>
    <x v="0"/>
    <x v="0"/>
    <x v="0"/>
    <x v="0"/>
    <x v="0"/>
    <x v="0"/>
    <x v="0"/>
  </r>
  <r>
    <x v="49"/>
    <x v="0"/>
    <x v="0"/>
    <x v="0"/>
    <x v="0"/>
    <m/>
    <m/>
    <m/>
    <m/>
    <x v="0"/>
    <x v="0"/>
    <x v="0"/>
    <x v="0"/>
    <x v="0"/>
    <x v="0"/>
    <x v="0"/>
    <x v="0"/>
    <x v="0"/>
  </r>
  <r>
    <x v="50"/>
    <x v="0"/>
    <x v="0"/>
    <x v="0"/>
    <x v="0"/>
    <m/>
    <m/>
    <m/>
    <m/>
    <x v="0"/>
    <x v="0"/>
    <x v="0"/>
    <x v="0"/>
    <x v="0"/>
    <x v="0"/>
    <x v="0"/>
    <x v="0"/>
    <x v="0"/>
  </r>
  <r>
    <x v="51"/>
    <x v="0"/>
    <x v="0"/>
    <x v="0"/>
    <x v="0"/>
    <m/>
    <m/>
    <m/>
    <m/>
    <x v="0"/>
    <x v="0"/>
    <x v="0"/>
    <x v="0"/>
    <x v="0"/>
    <x v="0"/>
    <x v="0"/>
    <x v="0"/>
    <x v="0"/>
  </r>
  <r>
    <x v="52"/>
    <x v="0"/>
    <x v="0"/>
    <x v="0"/>
    <x v="0"/>
    <m/>
    <m/>
    <m/>
    <m/>
    <x v="0"/>
    <x v="0"/>
    <x v="0"/>
    <x v="0"/>
    <x v="0"/>
    <x v="0"/>
    <x v="0"/>
    <x v="0"/>
    <x v="0"/>
  </r>
  <r>
    <x v="53"/>
    <x v="0"/>
    <x v="0"/>
    <x v="0"/>
    <x v="0"/>
    <m/>
    <m/>
    <m/>
    <m/>
    <x v="0"/>
    <x v="0"/>
    <x v="0"/>
    <x v="0"/>
    <x v="0"/>
    <x v="0"/>
    <x v="0"/>
    <x v="0"/>
    <x v="0"/>
  </r>
  <r>
    <x v="54"/>
    <x v="0"/>
    <x v="0"/>
    <x v="0"/>
    <x v="0"/>
    <m/>
    <m/>
    <m/>
    <m/>
    <x v="0"/>
    <x v="0"/>
    <x v="0"/>
    <x v="0"/>
    <x v="0"/>
    <x v="0"/>
    <x v="0"/>
    <x v="0"/>
    <x v="0"/>
  </r>
  <r>
    <x v="55"/>
    <x v="0"/>
    <x v="0"/>
    <x v="0"/>
    <x v="0"/>
    <m/>
    <m/>
    <m/>
    <m/>
    <x v="0"/>
    <x v="0"/>
    <x v="0"/>
    <x v="0"/>
    <x v="0"/>
    <x v="0"/>
    <x v="0"/>
    <x v="0"/>
    <x v="0"/>
  </r>
  <r>
    <x v="56"/>
    <x v="0"/>
    <x v="0"/>
    <x v="0"/>
    <x v="0"/>
    <m/>
    <m/>
    <m/>
    <m/>
    <x v="0"/>
    <x v="0"/>
    <x v="0"/>
    <x v="0"/>
    <x v="0"/>
    <x v="0"/>
    <x v="0"/>
    <x v="0"/>
    <x v="0"/>
  </r>
  <r>
    <x v="57"/>
    <x v="0"/>
    <x v="0"/>
    <x v="0"/>
    <x v="0"/>
    <m/>
    <m/>
    <m/>
    <m/>
    <x v="0"/>
    <x v="0"/>
    <x v="0"/>
    <x v="0"/>
    <x v="0"/>
    <x v="0"/>
    <x v="0"/>
    <x v="0"/>
    <x v="0"/>
  </r>
  <r>
    <x v="58"/>
    <x v="0"/>
    <x v="0"/>
    <x v="0"/>
    <x v="0"/>
    <m/>
    <m/>
    <m/>
    <m/>
    <x v="0"/>
    <x v="0"/>
    <x v="0"/>
    <x v="0"/>
    <x v="0"/>
    <x v="0"/>
    <x v="0"/>
    <x v="0"/>
    <x v="0"/>
  </r>
  <r>
    <x v="59"/>
    <x v="0"/>
    <x v="0"/>
    <x v="0"/>
    <x v="0"/>
    <m/>
    <m/>
    <m/>
    <m/>
    <x v="0"/>
    <x v="0"/>
    <x v="0"/>
    <x v="0"/>
    <x v="0"/>
    <x v="0"/>
    <x v="0"/>
    <x v="0"/>
    <x v="0"/>
  </r>
  <r>
    <x v="60"/>
    <x v="0"/>
    <x v="0"/>
    <x v="0"/>
    <x v="0"/>
    <m/>
    <m/>
    <m/>
    <m/>
    <x v="0"/>
    <x v="0"/>
    <x v="0"/>
    <x v="0"/>
    <x v="0"/>
    <x v="0"/>
    <x v="0"/>
    <x v="0"/>
    <x v="0"/>
  </r>
  <r>
    <x v="61"/>
    <x v="0"/>
    <x v="0"/>
    <x v="0"/>
    <x v="0"/>
    <m/>
    <m/>
    <m/>
    <m/>
    <x v="0"/>
    <x v="0"/>
    <x v="0"/>
    <x v="0"/>
    <x v="0"/>
    <x v="0"/>
    <x v="0"/>
    <x v="0"/>
    <x v="0"/>
  </r>
  <r>
    <x v="62"/>
    <x v="0"/>
    <x v="0"/>
    <x v="0"/>
    <x v="0"/>
    <m/>
    <m/>
    <m/>
    <m/>
    <x v="0"/>
    <x v="0"/>
    <x v="0"/>
    <x v="0"/>
    <x v="0"/>
    <x v="0"/>
    <x v="0"/>
    <x v="0"/>
    <x v="0"/>
  </r>
  <r>
    <x v="63"/>
    <x v="0"/>
    <x v="0"/>
    <x v="0"/>
    <x v="0"/>
    <m/>
    <m/>
    <m/>
    <m/>
    <x v="0"/>
    <x v="0"/>
    <x v="0"/>
    <x v="0"/>
    <x v="0"/>
    <x v="0"/>
    <x v="0"/>
    <x v="0"/>
    <x v="0"/>
  </r>
  <r>
    <x v="64"/>
    <x v="0"/>
    <x v="0"/>
    <x v="0"/>
    <x v="0"/>
    <m/>
    <m/>
    <m/>
    <m/>
    <x v="0"/>
    <x v="0"/>
    <x v="0"/>
    <x v="0"/>
    <x v="0"/>
    <x v="0"/>
    <x v="0"/>
    <x v="0"/>
    <x v="0"/>
  </r>
  <r>
    <x v="65"/>
    <x v="0"/>
    <x v="0"/>
    <x v="0"/>
    <x v="0"/>
    <m/>
    <m/>
    <m/>
    <m/>
    <x v="0"/>
    <x v="0"/>
    <x v="0"/>
    <x v="0"/>
    <x v="0"/>
    <x v="0"/>
    <x v="0"/>
    <x v="0"/>
    <x v="0"/>
  </r>
  <r>
    <x v="66"/>
    <x v="0"/>
    <x v="0"/>
    <x v="0"/>
    <x v="0"/>
    <m/>
    <m/>
    <m/>
    <m/>
    <x v="0"/>
    <x v="0"/>
    <x v="0"/>
    <x v="0"/>
    <x v="0"/>
    <x v="0"/>
    <x v="0"/>
    <x v="0"/>
    <x v="0"/>
  </r>
  <r>
    <x v="67"/>
    <x v="0"/>
    <x v="0"/>
    <x v="0"/>
    <x v="0"/>
    <m/>
    <m/>
    <m/>
    <m/>
    <x v="0"/>
    <x v="0"/>
    <x v="0"/>
    <x v="0"/>
    <x v="0"/>
    <x v="0"/>
    <x v="0"/>
    <x v="0"/>
    <x v="0"/>
  </r>
  <r>
    <x v="68"/>
    <x v="0"/>
    <x v="0"/>
    <x v="0"/>
    <x v="0"/>
    <m/>
    <m/>
    <m/>
    <m/>
    <x v="0"/>
    <x v="0"/>
    <x v="0"/>
    <x v="0"/>
    <x v="0"/>
    <x v="0"/>
    <x v="0"/>
    <x v="0"/>
    <x v="0"/>
  </r>
  <r>
    <x v="69"/>
    <x v="0"/>
    <x v="0"/>
    <x v="0"/>
    <x v="0"/>
    <m/>
    <m/>
    <m/>
    <m/>
    <x v="0"/>
    <x v="0"/>
    <x v="0"/>
    <x v="0"/>
    <x v="0"/>
    <x v="0"/>
    <x v="0"/>
    <x v="0"/>
    <x v="0"/>
  </r>
  <r>
    <x v="70"/>
    <x v="0"/>
    <x v="0"/>
    <x v="0"/>
    <x v="0"/>
    <m/>
    <m/>
    <m/>
    <m/>
    <x v="0"/>
    <x v="0"/>
    <x v="0"/>
    <x v="0"/>
    <x v="0"/>
    <x v="0"/>
    <x v="0"/>
    <x v="0"/>
    <x v="0"/>
  </r>
  <r>
    <x v="71"/>
    <x v="0"/>
    <x v="0"/>
    <x v="0"/>
    <x v="0"/>
    <m/>
    <m/>
    <m/>
    <m/>
    <x v="0"/>
    <x v="0"/>
    <x v="0"/>
    <x v="0"/>
    <x v="0"/>
    <x v="0"/>
    <x v="0"/>
    <x v="0"/>
    <x v="0"/>
  </r>
  <r>
    <x v="72"/>
    <x v="0"/>
    <x v="0"/>
    <x v="0"/>
    <x v="0"/>
    <m/>
    <m/>
    <m/>
    <m/>
    <x v="0"/>
    <x v="0"/>
    <x v="0"/>
    <x v="0"/>
    <x v="0"/>
    <x v="0"/>
    <x v="0"/>
    <x v="0"/>
    <x v="0"/>
  </r>
  <r>
    <x v="73"/>
    <x v="0"/>
    <x v="0"/>
    <x v="0"/>
    <x v="0"/>
    <m/>
    <m/>
    <m/>
    <m/>
    <x v="0"/>
    <x v="0"/>
    <x v="0"/>
    <x v="0"/>
    <x v="0"/>
    <x v="0"/>
    <x v="0"/>
    <x v="0"/>
    <x v="0"/>
  </r>
  <r>
    <x v="74"/>
    <x v="0"/>
    <x v="0"/>
    <x v="0"/>
    <x v="0"/>
    <m/>
    <m/>
    <m/>
    <m/>
    <x v="0"/>
    <x v="0"/>
    <x v="0"/>
    <x v="0"/>
    <x v="0"/>
    <x v="0"/>
    <x v="0"/>
    <x v="0"/>
    <x v="0"/>
  </r>
  <r>
    <x v="75"/>
    <x v="0"/>
    <x v="0"/>
    <x v="0"/>
    <x v="0"/>
    <m/>
    <m/>
    <m/>
    <m/>
    <x v="0"/>
    <x v="0"/>
    <x v="0"/>
    <x v="0"/>
    <x v="0"/>
    <x v="0"/>
    <x v="0"/>
    <x v="0"/>
    <x v="0"/>
  </r>
  <r>
    <x v="76"/>
    <x v="0"/>
    <x v="0"/>
    <x v="0"/>
    <x v="0"/>
    <m/>
    <m/>
    <m/>
    <m/>
    <x v="0"/>
    <x v="0"/>
    <x v="0"/>
    <x v="0"/>
    <x v="0"/>
    <x v="0"/>
    <x v="0"/>
    <x v="0"/>
    <x v="0"/>
  </r>
  <r>
    <x v="77"/>
    <x v="0"/>
    <x v="0"/>
    <x v="0"/>
    <x v="0"/>
    <m/>
    <m/>
    <m/>
    <m/>
    <x v="0"/>
    <x v="0"/>
    <x v="0"/>
    <x v="0"/>
    <x v="0"/>
    <x v="0"/>
    <x v="0"/>
    <x v="0"/>
    <x v="0"/>
  </r>
  <r>
    <x v="78"/>
    <x v="0"/>
    <x v="0"/>
    <x v="0"/>
    <x v="0"/>
    <m/>
    <m/>
    <m/>
    <m/>
    <x v="0"/>
    <x v="0"/>
    <x v="0"/>
    <x v="0"/>
    <x v="0"/>
    <x v="0"/>
    <x v="0"/>
    <x v="0"/>
    <x v="0"/>
  </r>
  <r>
    <x v="79"/>
    <x v="0"/>
    <x v="0"/>
    <x v="0"/>
    <x v="0"/>
    <m/>
    <m/>
    <m/>
    <m/>
    <x v="0"/>
    <x v="0"/>
    <x v="0"/>
    <x v="0"/>
    <x v="0"/>
    <x v="0"/>
    <x v="0"/>
    <x v="0"/>
    <x v="0"/>
  </r>
  <r>
    <x v="80"/>
    <x v="0"/>
    <x v="0"/>
    <x v="0"/>
    <x v="0"/>
    <m/>
    <m/>
    <m/>
    <m/>
    <x v="0"/>
    <x v="0"/>
    <x v="0"/>
    <x v="0"/>
    <x v="0"/>
    <x v="0"/>
    <x v="0"/>
    <x v="0"/>
    <x v="0"/>
  </r>
  <r>
    <x v="81"/>
    <x v="0"/>
    <x v="0"/>
    <x v="0"/>
    <x v="0"/>
    <m/>
    <m/>
    <m/>
    <m/>
    <x v="0"/>
    <x v="0"/>
    <x v="0"/>
    <x v="0"/>
    <x v="0"/>
    <x v="0"/>
    <x v="0"/>
    <x v="0"/>
    <x v="0"/>
  </r>
  <r>
    <x v="82"/>
    <x v="0"/>
    <x v="0"/>
    <x v="0"/>
    <x v="0"/>
    <m/>
    <m/>
    <m/>
    <m/>
    <x v="0"/>
    <x v="0"/>
    <x v="0"/>
    <x v="0"/>
    <x v="0"/>
    <x v="0"/>
    <x v="0"/>
    <x v="0"/>
    <x v="0"/>
  </r>
  <r>
    <x v="83"/>
    <x v="0"/>
    <x v="0"/>
    <x v="0"/>
    <x v="0"/>
    <m/>
    <m/>
    <m/>
    <m/>
    <x v="0"/>
    <x v="0"/>
    <x v="0"/>
    <x v="0"/>
    <x v="0"/>
    <x v="0"/>
    <x v="0"/>
    <x v="0"/>
    <x v="0"/>
  </r>
  <r>
    <x v="84"/>
    <x v="0"/>
    <x v="0"/>
    <x v="0"/>
    <x v="0"/>
    <m/>
    <m/>
    <m/>
    <m/>
    <x v="0"/>
    <x v="0"/>
    <x v="0"/>
    <x v="0"/>
    <x v="0"/>
    <x v="0"/>
    <x v="0"/>
    <x v="0"/>
    <x v="0"/>
  </r>
  <r>
    <x v="85"/>
    <x v="0"/>
    <x v="0"/>
    <x v="0"/>
    <x v="0"/>
    <m/>
    <m/>
    <m/>
    <m/>
    <x v="0"/>
    <x v="0"/>
    <x v="0"/>
    <x v="0"/>
    <x v="0"/>
    <x v="0"/>
    <x v="0"/>
    <x v="0"/>
    <x v="0"/>
  </r>
  <r>
    <x v="86"/>
    <x v="0"/>
    <x v="0"/>
    <x v="0"/>
    <x v="0"/>
    <m/>
    <m/>
    <m/>
    <m/>
    <x v="0"/>
    <x v="0"/>
    <x v="0"/>
    <x v="0"/>
    <x v="0"/>
    <x v="0"/>
    <x v="0"/>
    <x v="0"/>
    <x v="0"/>
  </r>
  <r>
    <x v="87"/>
    <x v="0"/>
    <x v="0"/>
    <x v="0"/>
    <x v="0"/>
    <m/>
    <m/>
    <m/>
    <m/>
    <x v="0"/>
    <x v="0"/>
    <x v="0"/>
    <x v="0"/>
    <x v="0"/>
    <x v="0"/>
    <x v="0"/>
    <x v="0"/>
    <x v="0"/>
  </r>
  <r>
    <x v="88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  <r>
    <x v="89"/>
    <x v="0"/>
    <x v="0"/>
    <x v="0"/>
    <x v="0"/>
    <m/>
    <m/>
    <m/>
    <m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3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43:I45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showAll="0"/>
    <pivotField showAll="0"/>
    <pivotField showAll="0"/>
    <pivotField showAll="0"/>
    <pivotField showAll="0"/>
    <pivotField showAll="0"/>
    <pivotField showAll="0"/>
    <pivotField axis="axisCol" showAll="0" sortType="descending">
      <items count="4">
        <item h="1" x="0"/>
        <item m="1" x="1"/>
        <item m="1" x="2"/>
        <item t="default"/>
      </items>
    </pivotField>
  </pivotFields>
  <rowItems count="1">
    <i/>
  </rowItems>
  <colFields count="1">
    <field x="17"/>
  </colFields>
  <colItems count="1">
    <i t="grand">
      <x/>
    </i>
  </colItems>
  <dataFields count="1">
    <dataField name="Nombre de Classe" fld="2" subtotal="count" baseField="17" baseItem="1"/>
  </dataFields>
  <formats count="9">
    <format dxfId="8">
      <pivotArea type="all" dataOnly="0" outline="0" fieldPosition="0"/>
    </format>
    <format dxfId="7">
      <pivotArea outline="0" collapsedLevelsAreSubtotals="1" fieldPosition="0"/>
    </format>
    <format dxfId="6">
      <pivotArea type="origin" dataOnly="0" labelOnly="1" outline="0" offset="A1" fieldPosition="0"/>
    </format>
    <format dxfId="5">
      <pivotArea dataOnly="0" labelOnly="1" outline="0" axis="axisValues" fieldPosition="0"/>
    </format>
    <format dxfId="4">
      <pivotArea field="17" type="button" dataOnly="0" labelOnly="1" outline="0" axis="axisCol" fieldPosition="0"/>
    </format>
    <format dxfId="3">
      <pivotArea type="topRight" dataOnly="0" labelOnly="1" outline="0" fieldPosition="0"/>
    </format>
    <format dxfId="2">
      <pivotArea type="origin" dataOnly="0" labelOnly="1" outline="0" offset="A2" fieldPosition="0"/>
    </format>
    <format dxfId="1">
      <pivotArea dataOnly="0" labelOnly="1" fieldPosition="0">
        <references count="1">
          <reference field="17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name="Tableau croisé dynamique6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8:I10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axis="axisCol" showAll="0" sortType="descending">
      <items count="4">
        <item h="1"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0"/>
  </colFields>
  <colItems count="1">
    <i t="grand">
      <x/>
    </i>
  </colItems>
  <dataFields count="1">
    <dataField name="Nombre de Classe" fld="2" subtotal="count" baseField="10" baseItem="2"/>
  </dataFields>
  <formats count="9">
    <format dxfId="86">
      <pivotArea type="all" dataOnly="0" outline="0" fieldPosition="0"/>
    </format>
    <format dxfId="85">
      <pivotArea outline="0" collapsedLevelsAreSubtotals="1" fieldPosition="0"/>
    </format>
    <format dxfId="84">
      <pivotArea type="origin" dataOnly="0" labelOnly="1" outline="0" offset="A1" fieldPosition="0"/>
    </format>
    <format dxfId="83">
      <pivotArea dataOnly="0" labelOnly="1" outline="0" axis="axisValues" fieldPosition="0"/>
    </format>
    <format dxfId="82">
      <pivotArea field="10" type="button" dataOnly="0" labelOnly="1" outline="0" axis="axisCol" fieldPosition="0"/>
    </format>
    <format dxfId="81">
      <pivotArea type="topRight" dataOnly="0" labelOnly="1" outline="0" fieldPosition="0"/>
    </format>
    <format dxfId="80">
      <pivotArea type="origin" dataOnly="0" labelOnly="1" outline="0" offset="A2" fieldPosition="0"/>
    </format>
    <format dxfId="79">
      <pivotArea dataOnly="0" labelOnly="1" fieldPosition="0">
        <references count="1">
          <reference field="10" count="0"/>
        </references>
      </pivotArea>
    </format>
    <format dxfId="7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Nombre par réponse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E94" firstHeaderRow="0" firstDataRow="1" firstDataCol="1"/>
  <pivotFields count="18">
    <pivotField axis="axisRow" showAll="0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9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1" fld="5" subtotal="average" baseField="0" baseItem="0"/>
    <dataField name="2" fld="6" subtotal="average" baseField="0" baseItem="0"/>
    <dataField name="3" fld="7" subtotal="average" baseField="0" baseItem="0"/>
    <dataField name="4" fld="8" subtotal="average" baseField="0" baseItem="0"/>
  </dataFields>
  <formats count="6"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10">
      <pivotArea dataOnly="0" labelOnly="1" grandRow="1" outline="0" fieldPosition="0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eau croisé dynamique1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38:I40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showAll="0"/>
    <pivotField showAll="0"/>
    <pivotField showAll="0"/>
    <pivotField showAll="0"/>
    <pivotField showAll="0"/>
    <pivotField showAll="0"/>
    <pivotField axis="axisCol" showAll="0" sortType="descending">
      <items count="4">
        <item h="1" x="0"/>
        <item m="1" x="2"/>
        <item m="1" x="1"/>
        <item t="default"/>
      </items>
    </pivotField>
    <pivotField showAll="0"/>
  </pivotFields>
  <rowItems count="1">
    <i/>
  </rowItems>
  <colFields count="1">
    <field x="16"/>
  </colFields>
  <colItems count="1">
    <i t="grand">
      <x/>
    </i>
  </colItems>
  <dataFields count="1">
    <dataField name="Nombre de Classe" fld="2" subtotal="count" baseField="16" baseItem="1"/>
  </dataFields>
  <formats count="9"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offset="A1" fieldPosition="0"/>
    </format>
    <format dxfId="20">
      <pivotArea dataOnly="0" labelOnly="1" outline="0" axis="axisValues" fieldPosition="0"/>
    </format>
    <format dxfId="19">
      <pivotArea field="16" type="button" dataOnly="0" labelOnly="1" outline="0" axis="axisCol" fieldPosition="0"/>
    </format>
    <format dxfId="18">
      <pivotArea type="topRight" dataOnly="0" labelOnly="1" outline="0" fieldPosition="0"/>
    </format>
    <format dxfId="17">
      <pivotArea type="origin" dataOnly="0" labelOnly="1" outline="0" offset="A2" fieldPosition="0"/>
    </format>
    <format dxfId="16">
      <pivotArea dataOnly="0" labelOnly="1" fieldPosition="0">
        <references count="1">
          <reference field="16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eau croisé dynamique8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18:I20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showAll="0"/>
    <pivotField showAll="0"/>
    <pivotField axis="axisCol" showAll="0" sortType="descending">
      <items count="4">
        <item h="1" x="0"/>
        <item m="1" x="1"/>
        <item m="1" x="2"/>
        <item t="default"/>
      </items>
    </pivotField>
    <pivotField showAll="0"/>
    <pivotField showAll="0"/>
    <pivotField showAll="0"/>
    <pivotField showAll="0"/>
    <pivotField showAll="0"/>
  </pivotFields>
  <rowItems count="1">
    <i/>
  </rowItems>
  <colFields count="1">
    <field x="12"/>
  </colFields>
  <colItems count="1">
    <i t="grand">
      <x/>
    </i>
  </colItems>
  <dataFields count="1">
    <dataField name="Nombre de Classe" fld="2" subtotal="count" baseField="12" baseItem="1"/>
  </dataFields>
  <formats count="9"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offset="A1" fieldPosition="0"/>
    </format>
    <format dxfId="29">
      <pivotArea dataOnly="0" labelOnly="1" outline="0" axis="axisValues" fieldPosition="0"/>
    </format>
    <format dxfId="28">
      <pivotArea field="12" type="button" dataOnly="0" labelOnly="1" outline="0" axis="axisCol" fieldPosition="0"/>
    </format>
    <format dxfId="27">
      <pivotArea type="topRight" dataOnly="0" labelOnly="1" outline="0" fieldPosition="0"/>
    </format>
    <format dxfId="26">
      <pivotArea type="origin" dataOnly="0" labelOnly="1" outline="0" offset="A2" fieldPosition="0"/>
    </format>
    <format dxfId="25">
      <pivotArea dataOnly="0" labelOnly="1" fieldPosition="0">
        <references count="1">
          <reference field="12" count="0"/>
        </references>
      </pivotArea>
    </format>
    <format dxfId="2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eau croisé dynamique1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33:I35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showAll="0"/>
    <pivotField showAll="0"/>
    <pivotField showAll="0"/>
    <pivotField showAll="0"/>
    <pivotField showAll="0"/>
    <pivotField axis="axisCol" showAll="0" sortType="descending">
      <items count="4">
        <item h="1" x="0"/>
        <item m="1" x="2"/>
        <item m="1" x="1"/>
        <item t="default"/>
      </items>
    </pivotField>
    <pivotField showAll="0"/>
    <pivotField showAll="0"/>
  </pivotFields>
  <rowItems count="1">
    <i/>
  </rowItems>
  <colFields count="1">
    <field x="15"/>
  </colFields>
  <colItems count="1">
    <i t="grand">
      <x/>
    </i>
  </colItems>
  <dataFields count="1">
    <dataField name="Nombre de Classe" fld="2" subtotal="count" baseField="15" baseItem="1"/>
  </dataFields>
  <formats count="9"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offset="A1" fieldPosition="0"/>
    </format>
    <format dxfId="38">
      <pivotArea dataOnly="0" labelOnly="1" outline="0" axis="axisValues" fieldPosition="0"/>
    </format>
    <format dxfId="37">
      <pivotArea field="15" type="button" dataOnly="0" labelOnly="1" outline="0" axis="axisCol" fieldPosition="0"/>
    </format>
    <format dxfId="36">
      <pivotArea type="topRight" dataOnly="0" labelOnly="1" outline="0" fieldPosition="0"/>
    </format>
    <format dxfId="35">
      <pivotArea type="origin" dataOnly="0" labelOnly="1" outline="0" offset="A2" fieldPosition="0"/>
    </format>
    <format dxfId="34">
      <pivotArea dataOnly="0" labelOnly="1" fieldPosition="0">
        <references count="1">
          <reference field="15" count="0"/>
        </references>
      </pivotArea>
    </format>
    <format dxfId="3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9">
  <location ref="H3:I5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axis="axisCol" showAll="0" sortType="descending">
      <items count="4">
        <item h="1"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9"/>
  </colFields>
  <colItems count="1">
    <i t="grand">
      <x/>
    </i>
  </colItems>
  <dataFields count="1">
    <dataField name="Nombre de Classe" fld="2" subtotal="count" baseField="9" baseItem="1"/>
  </dataFields>
  <formats count="9">
    <format dxfId="50">
      <pivotArea type="all" dataOnly="0" outline="0" fieldPosition="0"/>
    </format>
    <format dxfId="49">
      <pivotArea outline="0" collapsedLevelsAreSubtotals="1" fieldPosition="0"/>
    </format>
    <format dxfId="48">
      <pivotArea type="origin" dataOnly="0" labelOnly="1" outline="0" offset="A1" fieldPosition="0"/>
    </format>
    <format dxfId="47">
      <pivotArea dataOnly="0" labelOnly="1" outline="0" axis="axisValues" fieldPosition="0"/>
    </format>
    <format dxfId="46">
      <pivotArea field="9" type="button" dataOnly="0" labelOnly="1" outline="0" axis="axisCol" fieldPosition="0"/>
    </format>
    <format dxfId="45">
      <pivotArea type="topRight" dataOnly="0" labelOnly="1" outline="0" fieldPosition="0"/>
    </format>
    <format dxfId="44">
      <pivotArea type="origin" dataOnly="0" labelOnly="1" outline="0" offset="A2" fieldPosition="0"/>
    </format>
    <format dxfId="43">
      <pivotArea dataOnly="0" labelOnly="1" fieldPosition="0">
        <references count="1">
          <reference field="9" count="0"/>
        </references>
      </pivotArea>
    </format>
    <format dxfId="4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13:I15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showAll="0" sortType="descending"/>
    <pivotField axis="axisCol" showAll="0" sortType="descending">
      <items count="4">
        <item h="1" x="0"/>
        <item m="1"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1"/>
  </colFields>
  <colItems count="1">
    <i t="grand">
      <x/>
    </i>
  </colItems>
  <dataFields count="1">
    <dataField name="Nombre de Classe" fld="2" subtotal="count" baseField="11" baseItem="2"/>
  </dataFields>
  <formats count="9">
    <format dxfId="59">
      <pivotArea type="all" dataOnly="0" outline="0" fieldPosition="0"/>
    </format>
    <format dxfId="58">
      <pivotArea outline="0" collapsedLevelsAreSubtotals="1" fieldPosition="0"/>
    </format>
    <format dxfId="57">
      <pivotArea type="origin" dataOnly="0" labelOnly="1" outline="0" offset="A1" fieldPosition="0"/>
    </format>
    <format dxfId="56">
      <pivotArea dataOnly="0" labelOnly="1" outline="0" axis="axisValues" fieldPosition="0"/>
    </format>
    <format dxfId="55">
      <pivotArea field="11" type="button" dataOnly="0" labelOnly="1" outline="0" axis="axisCol" fieldPosition="0"/>
    </format>
    <format dxfId="54">
      <pivotArea type="topRight" dataOnly="0" labelOnly="1" outline="0" fieldPosition="0"/>
    </format>
    <format dxfId="53">
      <pivotArea type="origin" dataOnly="0" labelOnly="1" outline="0" offset="A2" fieldPosition="0"/>
    </format>
    <format dxfId="52">
      <pivotArea dataOnly="0" labelOnly="1" fieldPosition="0">
        <references count="1">
          <reference field="11" count="0"/>
        </references>
      </pivotArea>
    </format>
    <format dxfId="5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eau croisé dynamique10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28:I30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showAll="0" sortType="descending"/>
    <pivotField showAll="0"/>
    <pivotField showAll="0"/>
    <pivotField showAll="0"/>
    <pivotField axis="axisCol" showAll="0" sortType="descending">
      <items count="4">
        <item h="1" x="0"/>
        <item m="1" x="1"/>
        <item m="1" x="2"/>
        <item t="default"/>
      </items>
    </pivotField>
    <pivotField showAll="0"/>
    <pivotField showAll="0"/>
    <pivotField showAll="0"/>
  </pivotFields>
  <rowItems count="1">
    <i/>
  </rowItems>
  <colFields count="1">
    <field x="14"/>
  </colFields>
  <colItems count="1">
    <i t="grand">
      <x/>
    </i>
  </colItems>
  <dataFields count="1">
    <dataField name="Nombre de Classe" fld="2" subtotal="count" baseField="14" baseItem="1"/>
  </dataFields>
  <formats count="9">
    <format dxfId="68">
      <pivotArea type="all" dataOnly="0" outline="0" fieldPosition="0"/>
    </format>
    <format dxfId="67">
      <pivotArea outline="0" collapsedLevelsAreSubtotals="1" fieldPosition="0"/>
    </format>
    <format dxfId="66">
      <pivotArea type="origin" dataOnly="0" labelOnly="1" outline="0" offset="A1" fieldPosition="0"/>
    </format>
    <format dxfId="65">
      <pivotArea dataOnly="0" labelOnly="1" outline="0" axis="axisValues" fieldPosition="0"/>
    </format>
    <format dxfId="64">
      <pivotArea field="14" type="button" dataOnly="0" labelOnly="1" outline="0" axis="axisCol" fieldPosition="0"/>
    </format>
    <format dxfId="63">
      <pivotArea type="topRight" dataOnly="0" labelOnly="1" outline="0" fieldPosition="0"/>
    </format>
    <format dxfId="62">
      <pivotArea type="origin" dataOnly="0" labelOnly="1" outline="0" offset="A2" fieldPosition="0"/>
    </format>
    <format dxfId="61">
      <pivotArea dataOnly="0" labelOnly="1" fieldPosition="0">
        <references count="1">
          <reference field="14" count="0"/>
        </references>
      </pivotArea>
    </format>
    <format dxfId="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leau croisé dynamique9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H23:I25" firstHeaderRow="1" firstDataRow="2" firstDataCol="1"/>
  <pivotFields count="18">
    <pivotField showAll="0"/>
    <pivotField showAll="0">
      <items count="9">
        <item m="1" x="4"/>
        <item m="1" x="5"/>
        <item m="1" x="7"/>
        <item m="1" x="1"/>
        <item m="1" x="3"/>
        <item m="1" x="6"/>
        <item m="1" x="2"/>
        <item x="0"/>
        <item t="default"/>
      </items>
    </pivotField>
    <pivotField dataField="1" showAll="0">
      <items count="6">
        <item m="1" x="1"/>
        <item m="1" x="2"/>
        <item m="1" x="4"/>
        <item m="1" x="3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showAll="0" sortType="descending"/>
    <pivotField showAll="0" sortType="descending"/>
    <pivotField showAll="0"/>
    <pivotField showAll="0"/>
    <pivotField axis="axisCol" showAll="0" sortType="descending">
      <items count="4">
        <item h="1" x="0"/>
        <item m="1" x="1"/>
        <item m="1" x="2"/>
        <item t="default"/>
      </items>
    </pivotField>
    <pivotField showAll="0"/>
    <pivotField showAll="0"/>
    <pivotField showAll="0"/>
    <pivotField showAll="0"/>
  </pivotFields>
  <rowItems count="1">
    <i/>
  </rowItems>
  <colFields count="1">
    <field x="13"/>
  </colFields>
  <colItems count="1">
    <i t="grand">
      <x/>
    </i>
  </colItems>
  <dataFields count="1">
    <dataField name="Nombre de Classe" fld="2" subtotal="count" baseField="13" baseItem="1"/>
  </dataFields>
  <formats count="9"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offset="A1" fieldPosition="0"/>
    </format>
    <format dxfId="74">
      <pivotArea dataOnly="0" labelOnly="1" outline="0" axis="axisValues" fieldPosition="0"/>
    </format>
    <format dxfId="73">
      <pivotArea field="13" type="button" dataOnly="0" labelOnly="1" outline="0" axis="axisCol" fieldPosition="0"/>
    </format>
    <format dxfId="72">
      <pivotArea type="topRight" dataOnly="0" labelOnly="1" outline="0" fieldPosition="0"/>
    </format>
    <format dxfId="71">
      <pivotArea type="origin" dataOnly="0" labelOnly="1" outline="0" offset="A2" fieldPosition="0"/>
    </format>
    <format dxfId="70">
      <pivotArea dataOnly="0" labelOnly="1" fieldPosition="0">
        <references count="1">
          <reference field="13" count="0"/>
        </references>
      </pivotArea>
    </format>
    <format dxfId="6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Niveau" sourceName="Niveau">
  <pivotTables>
    <pivotTable tabId="10" name="Nombre par réponse"/>
    <pivotTable tabId="10" name="Tableau croisé dynamique10"/>
    <pivotTable tabId="10" name="Tableau croisé dynamique11"/>
    <pivotTable tabId="10" name="Tableau croisé dynamique12"/>
    <pivotTable tabId="10" name="Tableau croisé dynamique13"/>
    <pivotTable tabId="10" name="Tableau croisé dynamique5"/>
    <pivotTable tabId="10" name="Tableau croisé dynamique6"/>
    <pivotTable tabId="10" name="Tableau croisé dynamique7"/>
    <pivotTable tabId="10" name="Tableau croisé dynamique8"/>
    <pivotTable tabId="10" name="Tableau croisé dynamique9"/>
  </pivotTables>
  <data>
    <tabular pivotCacheId="682644152">
      <items count="3"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exe" sourceName="sexe">
  <pivotTables>
    <pivotTable tabId="10" name="Nombre par réponse"/>
    <pivotTable tabId="10" name="Tableau croisé dynamique10"/>
    <pivotTable tabId="10" name="Tableau croisé dynamique11"/>
    <pivotTable tabId="10" name="Tableau croisé dynamique12"/>
    <pivotTable tabId="10" name="Tableau croisé dynamique13"/>
    <pivotTable tabId="10" name="Tableau croisé dynamique5"/>
    <pivotTable tabId="10" name="Tableau croisé dynamique6"/>
    <pivotTable tabId="10" name="Tableau croisé dynamique7"/>
    <pivotTable tabId="10" name="Tableau croisé dynamique8"/>
    <pivotTable tabId="10" name="Tableau croisé dynamique9"/>
  </pivotTables>
  <data>
    <tabular pivotCacheId="682644152">
      <items count="2"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lasse" sourceName="Classe">
  <pivotTables>
    <pivotTable tabId="10" name="Nombre par réponse"/>
    <pivotTable tabId="10" name="Tableau croisé dynamique10"/>
    <pivotTable tabId="10" name="Tableau croisé dynamique11"/>
    <pivotTable tabId="10" name="Tableau croisé dynamique12"/>
    <pivotTable tabId="10" name="Tableau croisé dynamique13"/>
    <pivotTable tabId="10" name="Tableau croisé dynamique5"/>
    <pivotTable tabId="10" name="Tableau croisé dynamique6"/>
    <pivotTable tabId="10" name="Tableau croisé dynamique7"/>
    <pivotTable tabId="10" name="Tableau croisé dynamique8"/>
    <pivotTable tabId="10" name="Tableau croisé dynamique9"/>
  </pivotTables>
  <data>
    <tabular pivotCacheId="682644152">
      <items count="5">
        <i x="1" s="1" nd="1"/>
        <i x="2" s="1" nd="1"/>
        <i x="4" s="1" nd="1"/>
        <i x="3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École" sourceName="École">
  <pivotTables>
    <pivotTable tabId="10" name="Nombre par réponse"/>
    <pivotTable tabId="10" name="Tableau croisé dynamique10"/>
    <pivotTable tabId="10" name="Tableau croisé dynamique11"/>
    <pivotTable tabId="10" name="Tableau croisé dynamique12"/>
    <pivotTable tabId="10" name="Tableau croisé dynamique13"/>
    <pivotTable tabId="10" name="Tableau croisé dynamique5"/>
    <pivotTable tabId="10" name="Tableau croisé dynamique6"/>
    <pivotTable tabId="10" name="Tableau croisé dynamique7"/>
    <pivotTable tabId="10" name="Tableau croisé dynamique8"/>
    <pivotTable tabId="10" name="Tableau croisé dynamique9"/>
  </pivotTables>
  <data>
    <tabular pivotCacheId="682644152">
      <items count="8">
        <i x="4" s="1" nd="1"/>
        <i x="5" s="1" nd="1"/>
        <i x="7" s="1" nd="1"/>
        <i x="1" s="1" nd="1"/>
        <i x="3" s="1" nd="1"/>
        <i x="6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iveau" cache="Segment_Niveau" style="SlicerStyleLight6" rowHeight="241300"/>
  <slicer name="sexe 1" cache="Segment_sexe" columnCount="2" style="SlicerStyleLight6" rowHeight="241300"/>
  <slicer name="Classe 1" cache="Segment_Classe" caption="Classe" style="SlicerStyleLight6" rowHeight="241300"/>
  <slicer name="École 1" cache="Segment_École" caption="École" style="SlicerStyleLight6" rowHeight="241300"/>
</slicers>
</file>

<file path=xl/tables/table1.xml><?xml version="1.0" encoding="utf-8"?>
<table xmlns="http://schemas.openxmlformats.org/spreadsheetml/2006/main" id="2" name="Tableau13" displayName="Tableau13" ref="A1:R111" totalsRowShown="0" headerRowDxfId="107" dataDxfId="105" headerRowBorderDxfId="106">
  <tableColumns count="18">
    <tableColumn id="1" name="élèves" dataDxfId="104"/>
    <tableColumn id="22" name="École" dataDxfId="103"/>
    <tableColumn id="21" name="Classe" dataDxfId="102"/>
    <tableColumn id="2" name="Niveau" dataDxfId="101"/>
    <tableColumn id="3" name="sexe" dataDxfId="100"/>
    <tableColumn id="4" name="Nombre de 1" dataDxfId="99"/>
    <tableColumn id="5" name="Nombre de 2" dataDxfId="98"/>
    <tableColumn id="6" name="Nombre de 3" dataDxfId="97"/>
    <tableColumn id="7" name="Nombre de 4" dataDxfId="96"/>
    <tableColumn id="8" name="Q1" dataDxfId="95"/>
    <tableColumn id="9" name="Q2" dataDxfId="94"/>
    <tableColumn id="10" name="Q3" dataDxfId="93"/>
    <tableColumn id="11" name="Q4" dataDxfId="92"/>
    <tableColumn id="12" name="Q5" dataDxfId="91"/>
    <tableColumn id="13" name="Q6" dataDxfId="90"/>
    <tableColumn id="14" name="Q7" dataDxfId="89"/>
    <tableColumn id="15" name="Q8" dataDxfId="88"/>
    <tableColumn id="16" name="Q9" dataDxfId="87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T111"/>
  <sheetViews>
    <sheetView tabSelected="1" zoomScale="98" zoomScaleNormal="98" workbookViewId="0">
      <selection activeCell="J2" sqref="J2"/>
    </sheetView>
  </sheetViews>
  <sheetFormatPr baseColWidth="10" defaultColWidth="11.42578125" defaultRowHeight="15" x14ac:dyDescent="0.25"/>
  <cols>
    <col min="1" max="1" width="7.140625" style="1" customWidth="1"/>
    <col min="2" max="2" width="13.140625" style="1" customWidth="1"/>
    <col min="3" max="3" width="8" style="1" customWidth="1"/>
    <col min="4" max="4" width="8" style="2" bestFit="1" customWidth="1"/>
    <col min="5" max="5" width="7.7109375" style="2" bestFit="1" customWidth="1"/>
    <col min="6" max="9" width="7.7109375" style="2" customWidth="1"/>
    <col min="10" max="18" width="7.28515625" style="2" customWidth="1"/>
    <col min="19" max="19" width="9.42578125" style="2" customWidth="1"/>
    <col min="20" max="20" width="9.7109375" style="2" customWidth="1"/>
    <col min="21" max="16384" width="11.42578125" style="2"/>
  </cols>
  <sheetData>
    <row r="1" spans="1:20" s="6" customFormat="1" ht="44.25" customHeight="1" thickBot="1" x14ac:dyDescent="0.3">
      <c r="A1" s="8" t="s">
        <v>14</v>
      </c>
      <c r="B1" s="9" t="s">
        <v>0</v>
      </c>
      <c r="C1" s="9" t="s">
        <v>15</v>
      </c>
      <c r="D1" s="9" t="s">
        <v>1</v>
      </c>
      <c r="E1" s="9" t="s">
        <v>2</v>
      </c>
      <c r="F1" s="13" t="s">
        <v>16</v>
      </c>
      <c r="G1" s="14" t="s">
        <v>3</v>
      </c>
      <c r="H1" s="14" t="s">
        <v>4</v>
      </c>
      <c r="I1" s="14" t="s">
        <v>5</v>
      </c>
      <c r="J1" s="11" t="s">
        <v>6</v>
      </c>
      <c r="K1" s="9" t="s">
        <v>7</v>
      </c>
      <c r="L1" s="9" t="s">
        <v>8</v>
      </c>
      <c r="M1" s="9" t="s">
        <v>9</v>
      </c>
      <c r="N1" s="9" t="s">
        <v>10</v>
      </c>
      <c r="O1" s="9" t="s">
        <v>17</v>
      </c>
      <c r="P1" s="9" t="s">
        <v>11</v>
      </c>
      <c r="Q1" s="9" t="s">
        <v>12</v>
      </c>
      <c r="R1" s="9" t="s">
        <v>18</v>
      </c>
      <c r="S1" s="10" t="s">
        <v>19</v>
      </c>
      <c r="T1" s="12" t="s">
        <v>20</v>
      </c>
    </row>
    <row r="2" spans="1:20" s="3" customFormat="1" ht="21" customHeight="1" thickBot="1" x14ac:dyDescent="0.3">
      <c r="A2" s="7">
        <v>1</v>
      </c>
      <c r="F2" s="16"/>
      <c r="G2" s="17"/>
      <c r="H2" s="17"/>
      <c r="I2" s="17"/>
      <c r="S2" s="4">
        <f>COUNTIF(Tableau13[[#This Row],[Q1]:[Q9]],"Oui")</f>
        <v>0</v>
      </c>
      <c r="T2" s="5">
        <f>COUNTIF(Tableau13[[#This Row],[Q1]:[Q9]],"Non")</f>
        <v>0</v>
      </c>
    </row>
    <row r="3" spans="1:20" s="3" customFormat="1" ht="21" customHeight="1" thickBot="1" x14ac:dyDescent="0.3">
      <c r="A3" s="3">
        <v>2</v>
      </c>
      <c r="F3" s="16"/>
      <c r="G3" s="17"/>
      <c r="H3" s="17"/>
      <c r="I3" s="17"/>
      <c r="S3" s="4">
        <f>COUNTIF(Tableau13[[#This Row],[Q1]:[Q9]],"Oui")</f>
        <v>0</v>
      </c>
      <c r="T3" s="5">
        <f>COUNTIF(Tableau13[[#This Row],[Q1]:[Q9]],"Non")</f>
        <v>0</v>
      </c>
    </row>
    <row r="4" spans="1:20" s="3" customFormat="1" ht="21" customHeight="1" thickBot="1" x14ac:dyDescent="0.3">
      <c r="A4" s="7">
        <v>3</v>
      </c>
      <c r="F4" s="16"/>
      <c r="G4" s="17"/>
      <c r="H4" s="17"/>
      <c r="I4" s="17"/>
      <c r="S4" s="4">
        <f>COUNTIF(Tableau13[[#This Row],[Q1]:[Q9]],"Oui")</f>
        <v>0</v>
      </c>
      <c r="T4" s="5">
        <f>COUNTIF(Tableau13[[#This Row],[Q1]:[Q9]],"Non")</f>
        <v>0</v>
      </c>
    </row>
    <row r="5" spans="1:20" s="3" customFormat="1" ht="21" customHeight="1" thickBot="1" x14ac:dyDescent="0.3">
      <c r="A5" s="7">
        <v>4</v>
      </c>
      <c r="F5" s="16"/>
      <c r="G5" s="17"/>
      <c r="H5" s="17"/>
      <c r="I5" s="17"/>
      <c r="S5" s="4">
        <f>COUNTIF(Tableau13[[#This Row],[Q1]:[Q9]],"Oui")</f>
        <v>0</v>
      </c>
      <c r="T5" s="5">
        <f>COUNTIF(Tableau13[[#This Row],[Q1]:[Q9]],"Non")</f>
        <v>0</v>
      </c>
    </row>
    <row r="6" spans="1:20" s="3" customFormat="1" ht="21" customHeight="1" thickBot="1" x14ac:dyDescent="0.3">
      <c r="A6" s="7">
        <v>5</v>
      </c>
      <c r="F6" s="16"/>
      <c r="G6" s="17"/>
      <c r="H6" s="17"/>
      <c r="I6" s="17"/>
      <c r="S6" s="4">
        <f>COUNTIF(Tableau13[[#This Row],[Q1]:[Q9]],"Oui")</f>
        <v>0</v>
      </c>
      <c r="T6" s="5">
        <f>COUNTIF(Tableau13[[#This Row],[Q1]:[Q9]],"Non")</f>
        <v>0</v>
      </c>
    </row>
    <row r="7" spans="1:20" s="3" customFormat="1" ht="21" customHeight="1" thickBot="1" x14ac:dyDescent="0.3">
      <c r="A7" s="7">
        <v>6</v>
      </c>
      <c r="F7" s="16"/>
      <c r="G7" s="17"/>
      <c r="H7" s="17"/>
      <c r="I7" s="17"/>
      <c r="S7" s="4">
        <f>COUNTIF(Tableau13[[#This Row],[Q1]:[Q9]],"Oui")</f>
        <v>0</v>
      </c>
      <c r="T7" s="5">
        <f>COUNTIF(Tableau13[[#This Row],[Q1]:[Q9]],"Non")</f>
        <v>0</v>
      </c>
    </row>
    <row r="8" spans="1:20" s="3" customFormat="1" ht="21" customHeight="1" thickBot="1" x14ac:dyDescent="0.3">
      <c r="A8" s="7">
        <v>7</v>
      </c>
      <c r="F8" s="16"/>
      <c r="G8" s="17"/>
      <c r="H8" s="17"/>
      <c r="I8" s="17"/>
      <c r="S8" s="4">
        <f>COUNTIF(Tableau13[[#This Row],[Q1]:[Q9]],"Oui")</f>
        <v>0</v>
      </c>
      <c r="T8" s="5">
        <f>COUNTIF(Tableau13[[#This Row],[Q1]:[Q9]],"Non")</f>
        <v>0</v>
      </c>
    </row>
    <row r="9" spans="1:20" s="3" customFormat="1" ht="21" customHeight="1" thickBot="1" x14ac:dyDescent="0.3">
      <c r="A9" s="7">
        <v>8</v>
      </c>
      <c r="F9" s="16"/>
      <c r="G9" s="17"/>
      <c r="H9" s="17"/>
      <c r="I9" s="17"/>
      <c r="S9" s="4">
        <f>COUNTIF(Tableau13[[#This Row],[Q1]:[Q9]],"Oui")</f>
        <v>0</v>
      </c>
      <c r="T9" s="5">
        <f>COUNTIF(Tableau13[[#This Row],[Q1]:[Q9]],"Non")</f>
        <v>0</v>
      </c>
    </row>
    <row r="10" spans="1:20" s="3" customFormat="1" ht="21" customHeight="1" thickBot="1" x14ac:dyDescent="0.3">
      <c r="A10" s="7">
        <v>9</v>
      </c>
      <c r="F10" s="16"/>
      <c r="G10" s="17"/>
      <c r="H10" s="17"/>
      <c r="I10" s="17"/>
      <c r="S10" s="4">
        <f>COUNTIF(Tableau13[[#This Row],[Q1]:[Q9]],"Oui")</f>
        <v>0</v>
      </c>
      <c r="T10" s="5">
        <f>COUNTIF(Tableau13[[#This Row],[Q1]:[Q9]],"Non")</f>
        <v>0</v>
      </c>
    </row>
    <row r="11" spans="1:20" s="3" customFormat="1" ht="21" customHeight="1" thickBot="1" x14ac:dyDescent="0.3">
      <c r="A11" s="7">
        <v>10</v>
      </c>
      <c r="F11" s="16"/>
      <c r="G11" s="17"/>
      <c r="H11" s="17"/>
      <c r="I11" s="17"/>
      <c r="S11" s="4">
        <f>COUNTIF(Tableau13[[#This Row],[Q1]:[Q9]],"Oui")</f>
        <v>0</v>
      </c>
      <c r="T11" s="5">
        <f>COUNTIF(Tableau13[[#This Row],[Q1]:[Q9]],"Non")</f>
        <v>0</v>
      </c>
    </row>
    <row r="12" spans="1:20" s="3" customFormat="1" ht="21" customHeight="1" thickBot="1" x14ac:dyDescent="0.3">
      <c r="A12" s="7">
        <v>11</v>
      </c>
      <c r="F12" s="16"/>
      <c r="G12" s="17"/>
      <c r="H12" s="17"/>
      <c r="I12" s="17"/>
      <c r="S12" s="4">
        <f>COUNTIF(Tableau13[[#This Row],[Q1]:[Q9]],"Oui")</f>
        <v>0</v>
      </c>
      <c r="T12" s="5">
        <f>COUNTIF(Tableau13[[#This Row],[Q1]:[Q9]],"Non")</f>
        <v>0</v>
      </c>
    </row>
    <row r="13" spans="1:20" s="3" customFormat="1" ht="21" customHeight="1" thickBot="1" x14ac:dyDescent="0.3">
      <c r="A13" s="7">
        <v>12</v>
      </c>
      <c r="F13" s="16"/>
      <c r="G13" s="17"/>
      <c r="H13" s="17"/>
      <c r="I13" s="17"/>
      <c r="S13" s="4">
        <f>COUNTIF(Tableau13[[#This Row],[Q1]:[Q9]],"Oui")</f>
        <v>0</v>
      </c>
      <c r="T13" s="5">
        <f>COUNTIF(Tableau13[[#This Row],[Q1]:[Q9]],"Non")</f>
        <v>0</v>
      </c>
    </row>
    <row r="14" spans="1:20" s="3" customFormat="1" ht="21" customHeight="1" thickBot="1" x14ac:dyDescent="0.3">
      <c r="A14" s="7">
        <v>13</v>
      </c>
      <c r="F14" s="16"/>
      <c r="G14" s="17"/>
      <c r="H14" s="17"/>
      <c r="I14" s="17"/>
      <c r="S14" s="4">
        <f>COUNTIF(Tableau13[[#This Row],[Q1]:[Q9]],"Oui")</f>
        <v>0</v>
      </c>
      <c r="T14" s="5">
        <f>COUNTIF(Tableau13[[#This Row],[Q1]:[Q9]],"Non")</f>
        <v>0</v>
      </c>
    </row>
    <row r="15" spans="1:20" s="3" customFormat="1" ht="21" customHeight="1" thickBot="1" x14ac:dyDescent="0.3">
      <c r="A15" s="7">
        <v>14</v>
      </c>
      <c r="F15" s="16"/>
      <c r="G15" s="17"/>
      <c r="H15" s="17"/>
      <c r="I15" s="17"/>
      <c r="S15" s="4">
        <f>COUNTIF(Tableau13[[#This Row],[Q1]:[Q9]],"Oui")</f>
        <v>0</v>
      </c>
      <c r="T15" s="5">
        <f>COUNTIF(Tableau13[[#This Row],[Q1]:[Q9]],"Non")</f>
        <v>0</v>
      </c>
    </row>
    <row r="16" spans="1:20" s="3" customFormat="1" ht="21" customHeight="1" thickBot="1" x14ac:dyDescent="0.3">
      <c r="A16" s="7">
        <v>15</v>
      </c>
      <c r="F16" s="16"/>
      <c r="G16" s="17"/>
      <c r="H16" s="17"/>
      <c r="I16" s="17"/>
      <c r="S16" s="4">
        <f>COUNTIF(Tableau13[[#This Row],[Q1]:[Q9]],"Oui")</f>
        <v>0</v>
      </c>
      <c r="T16" s="5">
        <f>COUNTIF(Tableau13[[#This Row],[Q1]:[Q9]],"Non")</f>
        <v>0</v>
      </c>
    </row>
    <row r="17" spans="1:20" s="3" customFormat="1" ht="21" customHeight="1" thickBot="1" x14ac:dyDescent="0.3">
      <c r="A17" s="7">
        <v>16</v>
      </c>
      <c r="F17" s="16"/>
      <c r="G17" s="17"/>
      <c r="H17" s="17"/>
      <c r="I17" s="17"/>
      <c r="S17" s="4">
        <f>COUNTIF(Tableau13[[#This Row],[Q1]:[Q9]],"Oui")</f>
        <v>0</v>
      </c>
      <c r="T17" s="5">
        <f>COUNTIF(Tableau13[[#This Row],[Q1]:[Q9]],"Non")</f>
        <v>0</v>
      </c>
    </row>
    <row r="18" spans="1:20" s="3" customFormat="1" ht="21" customHeight="1" thickBot="1" x14ac:dyDescent="0.3">
      <c r="A18" s="7">
        <v>17</v>
      </c>
      <c r="F18" s="16"/>
      <c r="G18" s="17"/>
      <c r="H18" s="17"/>
      <c r="I18" s="17"/>
      <c r="S18" s="4">
        <f>COUNTIF(Tableau13[[#This Row],[Q1]:[Q9]],"Oui")</f>
        <v>0</v>
      </c>
      <c r="T18" s="5">
        <f>COUNTIF(Tableau13[[#This Row],[Q1]:[Q9]],"Non")</f>
        <v>0</v>
      </c>
    </row>
    <row r="19" spans="1:20" s="3" customFormat="1" ht="21" customHeight="1" thickBot="1" x14ac:dyDescent="0.3">
      <c r="A19" s="7">
        <v>18</v>
      </c>
      <c r="F19" s="16"/>
      <c r="G19" s="17"/>
      <c r="H19" s="17"/>
      <c r="I19" s="17"/>
      <c r="S19" s="4">
        <f>COUNTIF(Tableau13[[#This Row],[Q1]:[Q9]],"Oui")</f>
        <v>0</v>
      </c>
      <c r="T19" s="5">
        <f>COUNTIF(Tableau13[[#This Row],[Q1]:[Q9]],"Non")</f>
        <v>0</v>
      </c>
    </row>
    <row r="20" spans="1:20" s="3" customFormat="1" ht="21" customHeight="1" thickBot="1" x14ac:dyDescent="0.3">
      <c r="A20" s="7">
        <v>19</v>
      </c>
      <c r="F20" s="16"/>
      <c r="G20" s="17"/>
      <c r="H20" s="17"/>
      <c r="I20" s="17"/>
      <c r="S20" s="4">
        <f>COUNTIF(Tableau13[[#This Row],[Q1]:[Q9]],"Oui")</f>
        <v>0</v>
      </c>
      <c r="T20" s="5">
        <f>COUNTIF(Tableau13[[#This Row],[Q1]:[Q9]],"Non")</f>
        <v>0</v>
      </c>
    </row>
    <row r="21" spans="1:20" s="3" customFormat="1" ht="21" customHeight="1" thickBot="1" x14ac:dyDescent="0.3">
      <c r="A21" s="7">
        <v>20</v>
      </c>
      <c r="F21" s="16"/>
      <c r="G21" s="17"/>
      <c r="H21" s="17"/>
      <c r="I21" s="17"/>
      <c r="S21" s="4">
        <f>COUNTIF(Tableau13[[#This Row],[Q1]:[Q9]],"Oui")</f>
        <v>0</v>
      </c>
      <c r="T21" s="5">
        <f>COUNTIF(Tableau13[[#This Row],[Q1]:[Q9]],"Non")</f>
        <v>0</v>
      </c>
    </row>
    <row r="22" spans="1:20" s="3" customFormat="1" ht="21" customHeight="1" thickBot="1" x14ac:dyDescent="0.3">
      <c r="A22" s="7">
        <v>21</v>
      </c>
      <c r="F22" s="16"/>
      <c r="G22" s="17"/>
      <c r="H22" s="17"/>
      <c r="I22" s="17"/>
      <c r="S22" s="4">
        <f>COUNTIF(Tableau13[[#This Row],[Q1]:[Q9]],"Oui")</f>
        <v>0</v>
      </c>
      <c r="T22" s="5">
        <f>COUNTIF(Tableau13[[#This Row],[Q1]:[Q9]],"Non")</f>
        <v>0</v>
      </c>
    </row>
    <row r="23" spans="1:20" s="3" customFormat="1" ht="21" customHeight="1" thickBot="1" x14ac:dyDescent="0.3">
      <c r="A23" s="7">
        <v>22</v>
      </c>
      <c r="F23" s="16"/>
      <c r="G23" s="17"/>
      <c r="H23" s="17"/>
      <c r="I23" s="17"/>
      <c r="S23" s="4">
        <f>COUNTIF(Tableau13[[#This Row],[Q1]:[Q9]],"Oui")</f>
        <v>0</v>
      </c>
      <c r="T23" s="5">
        <f>COUNTIF(Tableau13[[#This Row],[Q1]:[Q9]],"Non")</f>
        <v>0</v>
      </c>
    </row>
    <row r="24" spans="1:20" s="3" customFormat="1" ht="21" customHeight="1" thickBot="1" x14ac:dyDescent="0.3">
      <c r="A24" s="7">
        <v>23</v>
      </c>
      <c r="F24" s="16"/>
      <c r="G24" s="17"/>
      <c r="H24" s="17"/>
      <c r="I24" s="17"/>
      <c r="S24" s="4">
        <f>COUNTIF(Tableau13[[#This Row],[Q1]:[Q9]],"Oui")</f>
        <v>0</v>
      </c>
      <c r="T24" s="5">
        <f>COUNTIF(Tableau13[[#This Row],[Q1]:[Q9]],"Non")</f>
        <v>0</v>
      </c>
    </row>
    <row r="25" spans="1:20" s="3" customFormat="1" ht="21" customHeight="1" thickBot="1" x14ac:dyDescent="0.3">
      <c r="A25" s="7">
        <v>24</v>
      </c>
      <c r="F25" s="16"/>
      <c r="G25" s="17"/>
      <c r="H25" s="17"/>
      <c r="I25" s="17"/>
      <c r="S25" s="4">
        <f>COUNTIF(Tableau13[[#This Row],[Q1]:[Q9]],"Oui")</f>
        <v>0</v>
      </c>
      <c r="T25" s="5">
        <f>COUNTIF(Tableau13[[#This Row],[Q1]:[Q9]],"Non")</f>
        <v>0</v>
      </c>
    </row>
    <row r="26" spans="1:20" s="3" customFormat="1" ht="21" customHeight="1" thickBot="1" x14ac:dyDescent="0.3">
      <c r="A26" s="7">
        <v>25</v>
      </c>
      <c r="F26" s="16"/>
      <c r="G26" s="17"/>
      <c r="H26" s="17"/>
      <c r="I26" s="17"/>
      <c r="S26" s="4">
        <f>COUNTIF(Tableau13[[#This Row],[Q1]:[Q9]],"Oui")</f>
        <v>0</v>
      </c>
      <c r="T26" s="5">
        <f>COUNTIF(Tableau13[[#This Row],[Q1]:[Q9]],"Non")</f>
        <v>0</v>
      </c>
    </row>
    <row r="27" spans="1:20" s="3" customFormat="1" ht="21" customHeight="1" thickBot="1" x14ac:dyDescent="0.3">
      <c r="A27" s="7">
        <v>26</v>
      </c>
      <c r="F27" s="16"/>
      <c r="G27" s="17"/>
      <c r="H27" s="17"/>
      <c r="I27" s="17"/>
      <c r="S27" s="4">
        <f>COUNTIF(Tableau13[[#This Row],[Q1]:[Q9]],"Oui")</f>
        <v>0</v>
      </c>
      <c r="T27" s="5">
        <f>COUNTIF(Tableau13[[#This Row],[Q1]:[Q9]],"Non")</f>
        <v>0</v>
      </c>
    </row>
    <row r="28" spans="1:20" s="3" customFormat="1" ht="21" customHeight="1" thickBot="1" x14ac:dyDescent="0.3">
      <c r="A28" s="7">
        <v>27</v>
      </c>
      <c r="F28" s="16"/>
      <c r="G28" s="17"/>
      <c r="H28" s="17"/>
      <c r="I28" s="18"/>
      <c r="S28" s="4">
        <f>COUNTIF(Tableau13[[#This Row],[Q1]:[Q9]],"Oui")</f>
        <v>0</v>
      </c>
      <c r="T28" s="5">
        <f>COUNTIF(Tableau13[[#This Row],[Q1]:[Q9]],"Non")</f>
        <v>0</v>
      </c>
    </row>
    <row r="29" spans="1:20" s="3" customFormat="1" ht="24.75" customHeight="1" x14ac:dyDescent="0.25">
      <c r="A29" s="7">
        <v>28</v>
      </c>
      <c r="F29" s="16"/>
      <c r="G29" s="17"/>
      <c r="H29" s="17"/>
      <c r="I29" s="17"/>
      <c r="S29" s="4">
        <f>COUNTIF(Tableau13[[#This Row],[Q1]:[Q9]],"Oui")</f>
        <v>0</v>
      </c>
      <c r="T29" s="5">
        <f>COUNTIF(Tableau13[[#This Row],[Q1]:[Q9]],"Non")</f>
        <v>0</v>
      </c>
    </row>
    <row r="30" spans="1:20" s="3" customFormat="1" ht="24.75" customHeight="1" x14ac:dyDescent="0.25">
      <c r="A30" s="7">
        <v>29</v>
      </c>
      <c r="F30" s="15"/>
      <c r="G30" s="1"/>
      <c r="H30" s="1"/>
      <c r="I30" s="19"/>
      <c r="S30" s="4">
        <f>COUNTIF(Tableau13[[#This Row],[Q1]:[Q9]],"Oui")</f>
        <v>0</v>
      </c>
      <c r="T30" s="5">
        <f>COUNTIF(Tableau13[[#This Row],[Q1]:[Q9]],"Non")</f>
        <v>0</v>
      </c>
    </row>
    <row r="31" spans="1:20" s="3" customFormat="1" ht="24.75" customHeight="1" x14ac:dyDescent="0.25">
      <c r="A31" s="7">
        <v>30</v>
      </c>
      <c r="F31" s="15"/>
      <c r="G31" s="1"/>
      <c r="H31" s="1"/>
      <c r="I31" s="19"/>
      <c r="S31" s="4">
        <f>COUNTIF(Tableau13[[#This Row],[Q1]:[Q9]],"Oui")</f>
        <v>0</v>
      </c>
      <c r="T31" s="5">
        <f>COUNTIF(Tableau13[[#This Row],[Q1]:[Q9]],"Non")</f>
        <v>0</v>
      </c>
    </row>
    <row r="32" spans="1:20" s="3" customFormat="1" ht="24.75" customHeight="1" x14ac:dyDescent="0.25">
      <c r="A32" s="7">
        <v>31</v>
      </c>
      <c r="F32" s="15"/>
      <c r="G32" s="1"/>
      <c r="H32" s="1"/>
      <c r="I32" s="19"/>
      <c r="S32" s="4">
        <f>COUNTIF(Tableau13[[#This Row],[Q1]:[Q9]],"Oui")</f>
        <v>0</v>
      </c>
      <c r="T32" s="5">
        <f>COUNTIF(Tableau13[[#This Row],[Q1]:[Q9]],"Non")</f>
        <v>0</v>
      </c>
    </row>
    <row r="33" spans="1:20" s="3" customFormat="1" ht="24.75" customHeight="1" x14ac:dyDescent="0.25">
      <c r="A33" s="7">
        <v>32</v>
      </c>
      <c r="F33" s="15"/>
      <c r="G33" s="1"/>
      <c r="H33" s="1"/>
      <c r="I33" s="19"/>
      <c r="S33" s="4">
        <f>COUNTIF(Tableau13[[#This Row],[Q1]:[Q9]],"Oui")</f>
        <v>0</v>
      </c>
      <c r="T33" s="5">
        <f>COUNTIF(Tableau13[[#This Row],[Q1]:[Q9]],"Non")</f>
        <v>0</v>
      </c>
    </row>
    <row r="34" spans="1:20" s="3" customFormat="1" ht="24.75" customHeight="1" x14ac:dyDescent="0.25">
      <c r="A34" s="7">
        <v>33</v>
      </c>
      <c r="F34" s="15"/>
      <c r="G34" s="1"/>
      <c r="H34" s="1"/>
      <c r="I34" s="19"/>
      <c r="S34" s="4">
        <f>COUNTIF(Tableau13[[#This Row],[Q1]:[Q9]],"Oui")</f>
        <v>0</v>
      </c>
      <c r="T34" s="5">
        <f>COUNTIF(Tableau13[[#This Row],[Q1]:[Q9]],"Non")</f>
        <v>0</v>
      </c>
    </row>
    <row r="35" spans="1:20" s="3" customFormat="1" ht="24.75" customHeight="1" x14ac:dyDescent="0.25">
      <c r="A35" s="7">
        <v>34</v>
      </c>
      <c r="F35" s="15"/>
      <c r="G35" s="1"/>
      <c r="H35" s="1"/>
      <c r="I35" s="19"/>
      <c r="S35" s="4">
        <f>COUNTIF(Tableau13[[#This Row],[Q1]:[Q9]],"Oui")</f>
        <v>0</v>
      </c>
      <c r="T35" s="5">
        <f>COUNTIF(Tableau13[[#This Row],[Q1]:[Q9]],"Non")</f>
        <v>0</v>
      </c>
    </row>
    <row r="36" spans="1:20" s="3" customFormat="1" ht="24.75" customHeight="1" x14ac:dyDescent="0.25">
      <c r="A36" s="7">
        <v>35</v>
      </c>
      <c r="F36" s="15"/>
      <c r="G36" s="1"/>
      <c r="H36" s="1"/>
      <c r="I36" s="19"/>
      <c r="S36" s="4">
        <f>COUNTIF(Tableau13[[#This Row],[Q1]:[Q9]],"Oui")</f>
        <v>0</v>
      </c>
      <c r="T36" s="5">
        <f>COUNTIF(Tableau13[[#This Row],[Q1]:[Q9]],"Non")</f>
        <v>0</v>
      </c>
    </row>
    <row r="37" spans="1:20" s="3" customFormat="1" ht="24.75" customHeight="1" x14ac:dyDescent="0.25">
      <c r="A37" s="7">
        <v>36</v>
      </c>
      <c r="F37" s="15"/>
      <c r="G37" s="1"/>
      <c r="H37" s="1"/>
      <c r="I37" s="19"/>
      <c r="S37" s="4">
        <f>COUNTIF(Tableau13[[#This Row],[Q1]:[Q9]],"Oui")</f>
        <v>0</v>
      </c>
      <c r="T37" s="5">
        <f>COUNTIF(Tableau13[[#This Row],[Q1]:[Q9]],"Non")</f>
        <v>0</v>
      </c>
    </row>
    <row r="38" spans="1:20" s="3" customFormat="1" ht="24.75" customHeight="1" x14ac:dyDescent="0.25">
      <c r="A38" s="7">
        <v>37</v>
      </c>
      <c r="F38" s="15"/>
      <c r="G38" s="1"/>
      <c r="H38" s="1"/>
      <c r="I38" s="19"/>
      <c r="S38" s="4">
        <f>COUNTIF(Tableau13[[#This Row],[Q1]:[Q9]],"Oui")</f>
        <v>0</v>
      </c>
      <c r="T38" s="5">
        <f>COUNTIF(Tableau13[[#This Row],[Q1]:[Q9]],"Non")</f>
        <v>0</v>
      </c>
    </row>
    <row r="39" spans="1:20" s="3" customFormat="1" ht="24.75" customHeight="1" x14ac:dyDescent="0.25">
      <c r="A39" s="7">
        <v>38</v>
      </c>
      <c r="F39" s="15"/>
      <c r="G39" s="1"/>
      <c r="H39" s="1"/>
      <c r="I39" s="19"/>
      <c r="S39" s="4">
        <f>COUNTIF(Tableau13[[#This Row],[Q1]:[Q9]],"Oui")</f>
        <v>0</v>
      </c>
      <c r="T39" s="5">
        <f>COUNTIF(Tableau13[[#This Row],[Q1]:[Q9]],"Non")</f>
        <v>0</v>
      </c>
    </row>
    <row r="40" spans="1:20" s="3" customFormat="1" ht="24.75" customHeight="1" x14ac:dyDescent="0.25">
      <c r="A40" s="7">
        <v>39</v>
      </c>
      <c r="F40" s="15"/>
      <c r="G40" s="1"/>
      <c r="H40" s="1"/>
      <c r="I40" s="19"/>
      <c r="S40" s="4">
        <f>COUNTIF(Tableau13[[#This Row],[Q1]:[Q9]],"Oui")</f>
        <v>0</v>
      </c>
      <c r="T40" s="5">
        <f>COUNTIF(Tableau13[[#This Row],[Q1]:[Q9]],"Non")</f>
        <v>0</v>
      </c>
    </row>
    <row r="41" spans="1:20" s="3" customFormat="1" ht="24.75" customHeight="1" x14ac:dyDescent="0.25">
      <c r="A41" s="7">
        <v>40</v>
      </c>
      <c r="F41" s="15"/>
      <c r="G41" s="1"/>
      <c r="H41" s="1"/>
      <c r="I41" s="19"/>
      <c r="S41" s="4">
        <f>COUNTIF(Tableau13[[#This Row],[Q1]:[Q9]],"Oui")</f>
        <v>0</v>
      </c>
      <c r="T41" s="5">
        <f>COUNTIF(Tableau13[[#This Row],[Q1]:[Q9]],"Non")</f>
        <v>0</v>
      </c>
    </row>
    <row r="42" spans="1:20" s="3" customFormat="1" ht="24.75" customHeight="1" x14ac:dyDescent="0.25">
      <c r="A42" s="7">
        <v>41</v>
      </c>
      <c r="F42" s="15"/>
      <c r="G42" s="1"/>
      <c r="H42" s="1"/>
      <c r="I42" s="19"/>
      <c r="S42" s="4">
        <f>COUNTIF(Tableau13[[#This Row],[Q1]:[Q9]],"Oui")</f>
        <v>0</v>
      </c>
      <c r="T42" s="5">
        <f>COUNTIF(Tableau13[[#This Row],[Q1]:[Q9]],"Non")</f>
        <v>0</v>
      </c>
    </row>
    <row r="43" spans="1:20" s="3" customFormat="1" ht="24.75" customHeight="1" x14ac:dyDescent="0.25">
      <c r="A43" s="7">
        <v>42</v>
      </c>
      <c r="F43" s="15"/>
      <c r="G43" s="1"/>
      <c r="H43" s="1"/>
      <c r="I43" s="19"/>
      <c r="S43" s="4">
        <f>COUNTIF(Tableau13[[#This Row],[Q1]:[Q9]],"Oui")</f>
        <v>0</v>
      </c>
      <c r="T43" s="5">
        <f>COUNTIF(Tableau13[[#This Row],[Q1]:[Q9]],"Non")</f>
        <v>0</v>
      </c>
    </row>
    <row r="44" spans="1:20" s="3" customFormat="1" ht="24.75" customHeight="1" x14ac:dyDescent="0.25">
      <c r="A44" s="7">
        <v>43</v>
      </c>
      <c r="F44" s="15"/>
      <c r="G44" s="1"/>
      <c r="H44" s="1"/>
      <c r="I44" s="19"/>
      <c r="S44" s="4">
        <f>COUNTIF(Tableau13[[#This Row],[Q1]:[Q9]],"Oui")</f>
        <v>0</v>
      </c>
      <c r="T44" s="5">
        <f>COUNTIF(Tableau13[[#This Row],[Q1]:[Q9]],"Non")</f>
        <v>0</v>
      </c>
    </row>
    <row r="45" spans="1:20" s="3" customFormat="1" ht="24.75" customHeight="1" x14ac:dyDescent="0.25">
      <c r="A45" s="7">
        <v>44</v>
      </c>
      <c r="F45" s="15"/>
      <c r="G45" s="1"/>
      <c r="H45" s="1"/>
      <c r="I45" s="19"/>
      <c r="S45" s="4">
        <f>COUNTIF(Tableau13[[#This Row],[Q1]:[Q9]],"Oui")</f>
        <v>0</v>
      </c>
      <c r="T45" s="5">
        <f>COUNTIF(Tableau13[[#This Row],[Q1]:[Q9]],"Non")</f>
        <v>0</v>
      </c>
    </row>
    <row r="46" spans="1:20" s="3" customFormat="1" ht="24.75" customHeight="1" x14ac:dyDescent="0.25">
      <c r="A46" s="7">
        <v>45</v>
      </c>
      <c r="F46" s="15"/>
      <c r="G46" s="1"/>
      <c r="H46" s="1"/>
      <c r="I46" s="19"/>
      <c r="S46" s="4">
        <f>COUNTIF(Tableau13[[#This Row],[Q1]:[Q9]],"Oui")</f>
        <v>0</v>
      </c>
      <c r="T46" s="5">
        <f>COUNTIF(Tableau13[[#This Row],[Q1]:[Q9]],"Non")</f>
        <v>0</v>
      </c>
    </row>
    <row r="47" spans="1:20" s="3" customFormat="1" ht="24.75" customHeight="1" x14ac:dyDescent="0.25">
      <c r="A47" s="7">
        <v>46</v>
      </c>
      <c r="F47" s="15"/>
      <c r="G47" s="1"/>
      <c r="H47" s="1"/>
      <c r="I47" s="19"/>
      <c r="S47" s="4">
        <f>COUNTIF(Tableau13[[#This Row],[Q1]:[Q9]],"Oui")</f>
        <v>0</v>
      </c>
      <c r="T47" s="5">
        <f>COUNTIF(Tableau13[[#This Row],[Q1]:[Q9]],"Non")</f>
        <v>0</v>
      </c>
    </row>
    <row r="48" spans="1:20" s="3" customFormat="1" ht="24.75" customHeight="1" x14ac:dyDescent="0.25">
      <c r="A48" s="7">
        <v>47</v>
      </c>
      <c r="F48" s="15"/>
      <c r="G48" s="1"/>
      <c r="H48" s="1"/>
      <c r="I48" s="19"/>
      <c r="S48" s="4">
        <f>COUNTIF(Tableau13[[#This Row],[Q1]:[Q9]],"Oui")</f>
        <v>0</v>
      </c>
      <c r="T48" s="5">
        <f>COUNTIF(Tableau13[[#This Row],[Q1]:[Q9]],"Non")</f>
        <v>0</v>
      </c>
    </row>
    <row r="49" spans="1:20" s="3" customFormat="1" ht="24.75" customHeight="1" x14ac:dyDescent="0.25">
      <c r="A49" s="7">
        <v>48</v>
      </c>
      <c r="F49" s="15"/>
      <c r="G49" s="1"/>
      <c r="H49" s="1"/>
      <c r="I49" s="19"/>
      <c r="S49" s="4">
        <f>COUNTIF(Tableau13[[#This Row],[Q1]:[Q9]],"Oui")</f>
        <v>0</v>
      </c>
      <c r="T49" s="5">
        <f>COUNTIF(Tableau13[[#This Row],[Q1]:[Q9]],"Non")</f>
        <v>0</v>
      </c>
    </row>
    <row r="50" spans="1:20" s="3" customFormat="1" ht="24.75" customHeight="1" x14ac:dyDescent="0.25">
      <c r="A50" s="7">
        <v>49</v>
      </c>
      <c r="F50" s="15"/>
      <c r="G50" s="1"/>
      <c r="H50" s="1"/>
      <c r="I50" s="19"/>
      <c r="S50" s="4">
        <f>COUNTIF(Tableau13[[#This Row],[Q1]:[Q9]],"Oui")</f>
        <v>0</v>
      </c>
      <c r="T50" s="5">
        <f>COUNTIF(Tableau13[[#This Row],[Q1]:[Q9]],"Non")</f>
        <v>0</v>
      </c>
    </row>
    <row r="51" spans="1:20" s="3" customFormat="1" ht="24.75" customHeight="1" x14ac:dyDescent="0.25">
      <c r="A51" s="7">
        <v>50</v>
      </c>
      <c r="F51" s="15"/>
      <c r="G51" s="1"/>
      <c r="H51" s="1"/>
      <c r="I51" s="19"/>
      <c r="S51" s="4">
        <f>COUNTIF(Tableau13[[#This Row],[Q1]:[Q9]],"Oui")</f>
        <v>0</v>
      </c>
      <c r="T51" s="5">
        <f>COUNTIF(Tableau13[[#This Row],[Q1]:[Q9]],"Non")</f>
        <v>0</v>
      </c>
    </row>
    <row r="52" spans="1:20" s="3" customFormat="1" ht="24.75" customHeight="1" x14ac:dyDescent="0.25">
      <c r="A52" s="7">
        <v>51</v>
      </c>
      <c r="B52" s="23"/>
      <c r="C52" s="23"/>
      <c r="D52" s="23"/>
      <c r="E52" s="23"/>
      <c r="F52" s="24"/>
      <c r="G52" s="24"/>
      <c r="H52" s="24"/>
      <c r="I52" s="24"/>
      <c r="J52" s="23"/>
      <c r="K52" s="23"/>
      <c r="L52" s="23"/>
      <c r="M52" s="23"/>
      <c r="N52" s="23"/>
      <c r="O52" s="23"/>
      <c r="P52" s="23"/>
      <c r="Q52" s="23"/>
      <c r="R52" s="23"/>
      <c r="S52" s="4">
        <f>COUNTIF(Tableau13[[#This Row],[Q1]:[Q9]],"Oui")</f>
        <v>0</v>
      </c>
      <c r="T52" s="5">
        <f>COUNTIF(Tableau13[[#This Row],[Q1]:[Q9]],"Non")</f>
        <v>0</v>
      </c>
    </row>
    <row r="53" spans="1:20" s="3" customFormat="1" ht="24.75" customHeight="1" x14ac:dyDescent="0.25">
      <c r="A53" s="7">
        <v>52</v>
      </c>
      <c r="F53" s="15"/>
      <c r="G53" s="1"/>
      <c r="H53" s="1"/>
      <c r="I53" s="19"/>
      <c r="S53" s="4">
        <f>COUNTIF(Tableau13[[#This Row],[Q1]:[Q9]],"Oui")</f>
        <v>0</v>
      </c>
      <c r="T53" s="5">
        <f>COUNTIF(Tableau13[[#This Row],[Q1]:[Q9]],"Non")</f>
        <v>0</v>
      </c>
    </row>
    <row r="54" spans="1:20" s="3" customFormat="1" ht="24.75" customHeight="1" x14ac:dyDescent="0.25">
      <c r="A54" s="7">
        <v>53</v>
      </c>
      <c r="F54" s="15"/>
      <c r="G54" s="1"/>
      <c r="H54" s="1"/>
      <c r="I54" s="19"/>
      <c r="S54" s="4">
        <f>COUNTIF(Tableau13[[#This Row],[Q1]:[Q9]],"Oui")</f>
        <v>0</v>
      </c>
      <c r="T54" s="5">
        <f>COUNTIF(Tableau13[[#This Row],[Q1]:[Q9]],"Non")</f>
        <v>0</v>
      </c>
    </row>
    <row r="55" spans="1:20" s="3" customFormat="1" ht="24.75" customHeight="1" x14ac:dyDescent="0.25">
      <c r="A55" s="7">
        <v>54</v>
      </c>
      <c r="F55" s="15"/>
      <c r="G55" s="1"/>
      <c r="H55" s="1"/>
      <c r="I55" s="19"/>
      <c r="S55" s="4">
        <f>COUNTIF(Tableau13[[#This Row],[Q1]:[Q9]],"Oui")</f>
        <v>0</v>
      </c>
      <c r="T55" s="5">
        <f>COUNTIF(Tableau13[[#This Row],[Q1]:[Q9]],"Non")</f>
        <v>0</v>
      </c>
    </row>
    <row r="56" spans="1:20" s="3" customFormat="1" ht="24.75" customHeight="1" x14ac:dyDescent="0.25">
      <c r="A56" s="7">
        <v>55</v>
      </c>
      <c r="F56" s="15"/>
      <c r="G56" s="1"/>
      <c r="H56" s="1"/>
      <c r="I56" s="19"/>
      <c r="S56" s="4">
        <f>COUNTIF(Tableau13[[#This Row],[Q1]:[Q9]],"Oui")</f>
        <v>0</v>
      </c>
      <c r="T56" s="5">
        <f>COUNTIF(Tableau13[[#This Row],[Q1]:[Q9]],"Non")</f>
        <v>0</v>
      </c>
    </row>
    <row r="57" spans="1:20" s="3" customFormat="1" ht="24.75" customHeight="1" thickBot="1" x14ac:dyDescent="0.3">
      <c r="A57" s="7">
        <v>56</v>
      </c>
      <c r="F57" s="20"/>
      <c r="G57" s="21"/>
      <c r="H57" s="21"/>
      <c r="I57" s="22"/>
      <c r="S57" s="4">
        <f>COUNTIF(Tableau13[[#This Row],[Q1]:[Q9]],"Oui")</f>
        <v>0</v>
      </c>
      <c r="T57" s="5">
        <f>COUNTIF(Tableau13[[#This Row],[Q1]:[Q9]],"Non")</f>
        <v>0</v>
      </c>
    </row>
    <row r="58" spans="1:20" ht="15.75" x14ac:dyDescent="0.25">
      <c r="A58" s="7">
        <v>57</v>
      </c>
      <c r="B58" s="3"/>
      <c r="C58" s="3"/>
      <c r="D58" s="25"/>
      <c r="E58" s="25"/>
      <c r="F58" s="26"/>
      <c r="I58" s="27"/>
      <c r="J58" s="25"/>
      <c r="K58" s="25"/>
      <c r="L58" s="25"/>
      <c r="M58" s="25"/>
      <c r="N58" s="25"/>
      <c r="O58" s="25"/>
      <c r="P58" s="25"/>
      <c r="Q58" s="25"/>
      <c r="R58" s="25"/>
      <c r="S58" s="4">
        <f>COUNTIF(Tableau13[[#This Row],[Q1]:[Q9]],"Oui")</f>
        <v>0</v>
      </c>
      <c r="T58" s="5">
        <f>COUNTIF(Tableau13[[#This Row],[Q1]:[Q9]],"Non")</f>
        <v>0</v>
      </c>
    </row>
    <row r="59" spans="1:20" ht="15.75" x14ac:dyDescent="0.25">
      <c r="A59" s="7">
        <v>58</v>
      </c>
      <c r="B59" s="3"/>
      <c r="C59" s="3"/>
      <c r="D59" s="25"/>
      <c r="E59" s="25"/>
      <c r="F59" s="26"/>
      <c r="I59" s="27"/>
      <c r="J59" s="25"/>
      <c r="K59" s="25"/>
      <c r="L59" s="25"/>
      <c r="M59" s="25"/>
      <c r="N59" s="25"/>
      <c r="O59" s="25"/>
      <c r="P59" s="25"/>
      <c r="Q59" s="25"/>
      <c r="R59" s="25"/>
      <c r="S59" s="4">
        <f>COUNTIF(Tableau13[[#This Row],[Q1]:[Q9]],"Oui")</f>
        <v>0</v>
      </c>
      <c r="T59" s="5">
        <f>COUNTIF(Tableau13[[#This Row],[Q1]:[Q9]],"Non")</f>
        <v>0</v>
      </c>
    </row>
    <row r="60" spans="1:20" ht="15.75" x14ac:dyDescent="0.25">
      <c r="A60" s="7">
        <v>59</v>
      </c>
      <c r="B60" s="3"/>
      <c r="C60" s="3"/>
      <c r="D60" s="25"/>
      <c r="E60" s="25"/>
      <c r="F60" s="26"/>
      <c r="I60" s="27"/>
      <c r="J60" s="25"/>
      <c r="K60" s="25"/>
      <c r="L60" s="25"/>
      <c r="M60" s="25"/>
      <c r="N60" s="25"/>
      <c r="O60" s="25"/>
      <c r="P60" s="25"/>
      <c r="Q60" s="25"/>
      <c r="R60" s="25"/>
      <c r="S60" s="4">
        <f>COUNTIF(Tableau13[[#This Row],[Q1]:[Q9]],"Oui")</f>
        <v>0</v>
      </c>
      <c r="T60" s="5">
        <f>COUNTIF(Tableau13[[#This Row],[Q1]:[Q9]],"Non")</f>
        <v>0</v>
      </c>
    </row>
    <row r="61" spans="1:20" ht="15.75" x14ac:dyDescent="0.25">
      <c r="A61" s="7">
        <v>60</v>
      </c>
      <c r="B61" s="3"/>
      <c r="C61" s="3"/>
      <c r="D61" s="25"/>
      <c r="E61" s="25"/>
      <c r="F61" s="26"/>
      <c r="I61" s="27"/>
      <c r="J61" s="25"/>
      <c r="K61" s="25"/>
      <c r="L61" s="25"/>
      <c r="M61" s="25"/>
      <c r="N61" s="25"/>
      <c r="O61" s="25"/>
      <c r="P61" s="25"/>
      <c r="Q61" s="25"/>
      <c r="R61" s="25"/>
      <c r="S61" s="4">
        <f>COUNTIF(Tableau13[[#This Row],[Q1]:[Q9]],"Oui")</f>
        <v>0</v>
      </c>
      <c r="T61" s="5">
        <f>COUNTIF(Tableau13[[#This Row],[Q1]:[Q9]],"Non")</f>
        <v>0</v>
      </c>
    </row>
    <row r="62" spans="1:20" ht="15.75" x14ac:dyDescent="0.25">
      <c r="A62" s="7">
        <v>61</v>
      </c>
      <c r="B62" s="3"/>
      <c r="C62" s="3"/>
      <c r="D62" s="25"/>
      <c r="E62" s="25"/>
      <c r="F62" s="26"/>
      <c r="I62" s="27"/>
      <c r="J62" s="25"/>
      <c r="K62" s="25"/>
      <c r="L62" s="25"/>
      <c r="M62" s="25"/>
      <c r="N62" s="25"/>
      <c r="O62" s="25"/>
      <c r="P62" s="25"/>
      <c r="Q62" s="25"/>
      <c r="R62" s="25"/>
      <c r="S62" s="4">
        <f>COUNTIF(Tableau13[[#This Row],[Q1]:[Q9]],"Oui")</f>
        <v>0</v>
      </c>
      <c r="T62" s="5">
        <f>COUNTIF(Tableau13[[#This Row],[Q1]:[Q9]],"Non")</f>
        <v>0</v>
      </c>
    </row>
    <row r="63" spans="1:20" ht="15.75" x14ac:dyDescent="0.25">
      <c r="A63" s="7">
        <v>62</v>
      </c>
      <c r="B63" s="3"/>
      <c r="C63" s="3"/>
      <c r="D63" s="25"/>
      <c r="E63" s="25"/>
      <c r="F63" s="26"/>
      <c r="I63" s="27"/>
      <c r="J63" s="25"/>
      <c r="K63" s="25"/>
      <c r="L63" s="25"/>
      <c r="M63" s="25"/>
      <c r="N63" s="25"/>
      <c r="O63" s="25"/>
      <c r="P63" s="25"/>
      <c r="Q63" s="25"/>
      <c r="R63" s="25"/>
      <c r="S63" s="4">
        <f>COUNTIF(Tableau13[[#This Row],[Q1]:[Q9]],"Oui")</f>
        <v>0</v>
      </c>
      <c r="T63" s="5">
        <f>COUNTIF(Tableau13[[#This Row],[Q1]:[Q9]],"Non")</f>
        <v>0</v>
      </c>
    </row>
    <row r="64" spans="1:20" ht="15.75" x14ac:dyDescent="0.25">
      <c r="A64" s="7">
        <v>63</v>
      </c>
      <c r="B64" s="3"/>
      <c r="C64" s="3"/>
      <c r="D64" s="25"/>
      <c r="E64" s="25"/>
      <c r="F64" s="26"/>
      <c r="I64" s="27"/>
      <c r="J64" s="25"/>
      <c r="K64" s="25"/>
      <c r="L64" s="25"/>
      <c r="M64" s="25"/>
      <c r="N64" s="25"/>
      <c r="O64" s="25"/>
      <c r="P64" s="25"/>
      <c r="Q64" s="25"/>
      <c r="R64" s="25"/>
      <c r="S64" s="4">
        <f>COUNTIF(Tableau13[[#This Row],[Q1]:[Q9]],"Oui")</f>
        <v>0</v>
      </c>
      <c r="T64" s="5">
        <f>COUNTIF(Tableau13[[#This Row],[Q1]:[Q9]],"Non")</f>
        <v>0</v>
      </c>
    </row>
    <row r="65" spans="1:20" ht="15.75" x14ac:dyDescent="0.25">
      <c r="A65" s="7">
        <v>64</v>
      </c>
      <c r="B65" s="3"/>
      <c r="C65" s="3"/>
      <c r="D65" s="25"/>
      <c r="E65" s="25"/>
      <c r="F65" s="26"/>
      <c r="I65" s="27"/>
      <c r="J65" s="25"/>
      <c r="K65" s="25"/>
      <c r="L65" s="25"/>
      <c r="M65" s="25"/>
      <c r="N65" s="25"/>
      <c r="O65" s="25"/>
      <c r="P65" s="25"/>
      <c r="Q65" s="25"/>
      <c r="R65" s="25"/>
      <c r="S65" s="4">
        <f>COUNTIF(Tableau13[[#This Row],[Q1]:[Q9]],"Oui")</f>
        <v>0</v>
      </c>
      <c r="T65" s="5">
        <f>COUNTIF(Tableau13[[#This Row],[Q1]:[Q9]],"Non")</f>
        <v>0</v>
      </c>
    </row>
    <row r="66" spans="1:20" ht="15.75" x14ac:dyDescent="0.25">
      <c r="A66" s="7">
        <v>65</v>
      </c>
      <c r="B66" s="3"/>
      <c r="C66" s="3"/>
      <c r="D66" s="25"/>
      <c r="E66" s="25"/>
      <c r="F66" s="26"/>
      <c r="I66" s="27"/>
      <c r="J66" s="25"/>
      <c r="K66" s="25"/>
      <c r="L66" s="25"/>
      <c r="M66" s="25"/>
      <c r="N66" s="25"/>
      <c r="O66" s="25"/>
      <c r="P66" s="25"/>
      <c r="Q66" s="25"/>
      <c r="R66" s="25"/>
      <c r="S66" s="4">
        <f>COUNTIF(Tableau13[[#This Row],[Q1]:[Q9]],"Oui")</f>
        <v>0</v>
      </c>
      <c r="T66" s="5">
        <f>COUNTIF(Tableau13[[#This Row],[Q1]:[Q9]],"Non")</f>
        <v>0</v>
      </c>
    </row>
    <row r="67" spans="1:20" ht="15.75" x14ac:dyDescent="0.25">
      <c r="A67" s="7">
        <v>66</v>
      </c>
      <c r="B67" s="3"/>
      <c r="C67" s="3"/>
      <c r="D67" s="25"/>
      <c r="E67" s="25"/>
      <c r="F67" s="26"/>
      <c r="I67" s="27"/>
      <c r="J67" s="25"/>
      <c r="K67" s="25"/>
      <c r="L67" s="25"/>
      <c r="M67" s="25"/>
      <c r="N67" s="25"/>
      <c r="O67" s="25"/>
      <c r="P67" s="25"/>
      <c r="Q67" s="25"/>
      <c r="R67" s="25"/>
      <c r="S67" s="4">
        <f>COUNTIF(Tableau13[[#This Row],[Q1]:[Q9]],"Oui")</f>
        <v>0</v>
      </c>
      <c r="T67" s="5">
        <f>COUNTIF(Tableau13[[#This Row],[Q1]:[Q9]],"Non")</f>
        <v>0</v>
      </c>
    </row>
    <row r="68" spans="1:20" ht="15.75" x14ac:dyDescent="0.25">
      <c r="A68" s="7">
        <v>67</v>
      </c>
      <c r="B68" s="3"/>
      <c r="C68" s="3"/>
      <c r="D68" s="25"/>
      <c r="E68" s="25"/>
      <c r="F68" s="26"/>
      <c r="I68" s="27"/>
      <c r="J68" s="25"/>
      <c r="K68" s="25"/>
      <c r="L68" s="25"/>
      <c r="M68" s="25"/>
      <c r="N68" s="25"/>
      <c r="O68" s="25"/>
      <c r="P68" s="25"/>
      <c r="Q68" s="25"/>
      <c r="R68" s="25"/>
      <c r="S68" s="4">
        <f>COUNTIF(Tableau13[[#This Row],[Q1]:[Q9]],"Oui")</f>
        <v>0</v>
      </c>
      <c r="T68" s="5">
        <f>COUNTIF(Tableau13[[#This Row],[Q1]:[Q9]],"Non")</f>
        <v>0</v>
      </c>
    </row>
    <row r="69" spans="1:20" ht="15.75" x14ac:dyDescent="0.25">
      <c r="A69" s="7">
        <v>68</v>
      </c>
      <c r="B69" s="3"/>
      <c r="C69" s="3"/>
      <c r="D69" s="25"/>
      <c r="E69" s="25"/>
      <c r="F69" s="26"/>
      <c r="I69" s="27"/>
      <c r="J69" s="25"/>
      <c r="K69" s="25"/>
      <c r="L69" s="25"/>
      <c r="M69" s="25"/>
      <c r="N69" s="25"/>
      <c r="O69" s="25"/>
      <c r="P69" s="25"/>
      <c r="Q69" s="25"/>
      <c r="R69" s="25"/>
      <c r="S69" s="4">
        <f>COUNTIF(Tableau13[[#This Row],[Q1]:[Q9]],"Oui")</f>
        <v>0</v>
      </c>
      <c r="T69" s="5">
        <f>COUNTIF(Tableau13[[#This Row],[Q1]:[Q9]],"Non")</f>
        <v>0</v>
      </c>
    </row>
    <row r="70" spans="1:20" ht="15.75" x14ac:dyDescent="0.25">
      <c r="A70" s="7">
        <v>69</v>
      </c>
      <c r="B70" s="3"/>
      <c r="C70" s="3"/>
      <c r="D70" s="25"/>
      <c r="E70" s="25"/>
      <c r="F70" s="26"/>
      <c r="I70" s="27"/>
      <c r="J70" s="25"/>
      <c r="K70" s="25"/>
      <c r="L70" s="25"/>
      <c r="M70" s="25"/>
      <c r="N70" s="25"/>
      <c r="O70" s="25"/>
      <c r="P70" s="25"/>
      <c r="Q70" s="25"/>
      <c r="R70" s="25"/>
      <c r="S70" s="4">
        <f>COUNTIF(Tableau13[[#This Row],[Q1]:[Q9]],"Oui")</f>
        <v>0</v>
      </c>
      <c r="T70" s="5">
        <f>COUNTIF(Tableau13[[#This Row],[Q1]:[Q9]],"Non")</f>
        <v>0</v>
      </c>
    </row>
    <row r="71" spans="1:20" ht="15.75" x14ac:dyDescent="0.25">
      <c r="A71" s="7">
        <v>70</v>
      </c>
      <c r="B71" s="3"/>
      <c r="C71" s="3"/>
      <c r="D71" s="25"/>
      <c r="E71" s="25"/>
      <c r="F71" s="26"/>
      <c r="I71" s="27"/>
      <c r="J71" s="25"/>
      <c r="K71" s="25"/>
      <c r="L71" s="25"/>
      <c r="M71" s="25"/>
      <c r="N71" s="25"/>
      <c r="O71" s="25"/>
      <c r="P71" s="25"/>
      <c r="Q71" s="25"/>
      <c r="R71" s="25"/>
      <c r="S71" s="4">
        <f>COUNTIF(Tableau13[[#This Row],[Q1]:[Q9]],"Oui")</f>
        <v>0</v>
      </c>
      <c r="T71" s="5">
        <f>COUNTIF(Tableau13[[#This Row],[Q1]:[Q9]],"Non")</f>
        <v>0</v>
      </c>
    </row>
    <row r="72" spans="1:20" ht="15.75" x14ac:dyDescent="0.25">
      <c r="A72" s="7">
        <v>71</v>
      </c>
      <c r="B72" s="3"/>
      <c r="C72" s="3"/>
      <c r="D72" s="25"/>
      <c r="E72" s="25"/>
      <c r="F72" s="26"/>
      <c r="I72" s="27"/>
      <c r="J72" s="25"/>
      <c r="K72" s="25"/>
      <c r="L72" s="25"/>
      <c r="M72" s="25"/>
      <c r="N72" s="25"/>
      <c r="O72" s="25"/>
      <c r="P72" s="25"/>
      <c r="Q72" s="25"/>
      <c r="R72" s="25"/>
      <c r="S72" s="4">
        <f>COUNTIF(Tableau13[[#This Row],[Q1]:[Q9]],"Oui")</f>
        <v>0</v>
      </c>
      <c r="T72" s="5">
        <f>COUNTIF(Tableau13[[#This Row],[Q1]:[Q9]],"Non")</f>
        <v>0</v>
      </c>
    </row>
    <row r="73" spans="1:20" ht="15.75" x14ac:dyDescent="0.25">
      <c r="A73" s="7">
        <v>72</v>
      </c>
      <c r="B73" s="3"/>
      <c r="C73" s="3"/>
      <c r="D73" s="25"/>
      <c r="E73" s="25"/>
      <c r="F73" s="26"/>
      <c r="I73" s="27"/>
      <c r="J73" s="25"/>
      <c r="K73" s="25"/>
      <c r="L73" s="25"/>
      <c r="M73" s="25"/>
      <c r="N73" s="25"/>
      <c r="O73" s="25"/>
      <c r="P73" s="25"/>
      <c r="Q73" s="25"/>
      <c r="R73" s="25"/>
      <c r="S73" s="4">
        <f>COUNTIF(Tableau13[[#This Row],[Q1]:[Q9]],"Oui")</f>
        <v>0</v>
      </c>
      <c r="T73" s="5">
        <f>COUNTIF(Tableau13[[#This Row],[Q1]:[Q9]],"Non")</f>
        <v>0</v>
      </c>
    </row>
    <row r="74" spans="1:20" ht="15.75" x14ac:dyDescent="0.25">
      <c r="A74" s="7">
        <v>73</v>
      </c>
      <c r="B74" s="3"/>
      <c r="C74" s="3"/>
      <c r="D74" s="25"/>
      <c r="E74" s="25"/>
      <c r="F74" s="26"/>
      <c r="I74" s="27"/>
      <c r="J74" s="25"/>
      <c r="K74" s="25"/>
      <c r="L74" s="25"/>
      <c r="M74" s="25"/>
      <c r="N74" s="25"/>
      <c r="O74" s="25"/>
      <c r="P74" s="25"/>
      <c r="Q74" s="25"/>
      <c r="R74" s="25"/>
      <c r="S74" s="4">
        <f>COUNTIF(Tableau13[[#This Row],[Q1]:[Q9]],"Oui")</f>
        <v>0</v>
      </c>
      <c r="T74" s="5">
        <f>COUNTIF(Tableau13[[#This Row],[Q1]:[Q9]],"Non")</f>
        <v>0</v>
      </c>
    </row>
    <row r="75" spans="1:20" ht="15.75" x14ac:dyDescent="0.25">
      <c r="A75" s="7">
        <v>74</v>
      </c>
      <c r="B75" s="3"/>
      <c r="C75" s="3"/>
      <c r="D75" s="25"/>
      <c r="E75" s="25"/>
      <c r="F75" s="26"/>
      <c r="I75" s="27"/>
      <c r="J75" s="25"/>
      <c r="K75" s="25"/>
      <c r="L75" s="25"/>
      <c r="M75" s="25"/>
      <c r="N75" s="25"/>
      <c r="O75" s="25"/>
      <c r="P75" s="25"/>
      <c r="Q75" s="25"/>
      <c r="R75" s="25"/>
      <c r="S75" s="4">
        <f>COUNTIF(Tableau13[[#This Row],[Q1]:[Q9]],"Oui")</f>
        <v>0</v>
      </c>
      <c r="T75" s="5">
        <f>COUNTIF(Tableau13[[#This Row],[Q1]:[Q9]],"Non")</f>
        <v>0</v>
      </c>
    </row>
    <row r="76" spans="1:20" ht="15.75" x14ac:dyDescent="0.25">
      <c r="A76" s="7">
        <v>75</v>
      </c>
      <c r="B76" s="3"/>
      <c r="C76" s="3"/>
      <c r="D76" s="25"/>
      <c r="E76" s="25"/>
      <c r="F76" s="26"/>
      <c r="I76" s="27"/>
      <c r="J76" s="25"/>
      <c r="K76" s="25"/>
      <c r="L76" s="25"/>
      <c r="M76" s="25"/>
      <c r="N76" s="25"/>
      <c r="O76" s="25"/>
      <c r="P76" s="25"/>
      <c r="Q76" s="25"/>
      <c r="R76" s="25"/>
      <c r="S76" s="4">
        <f>COUNTIF(Tableau13[[#This Row],[Q1]:[Q9]],"Oui")</f>
        <v>0</v>
      </c>
      <c r="T76" s="5">
        <f>COUNTIF(Tableau13[[#This Row],[Q1]:[Q9]],"Non")</f>
        <v>0</v>
      </c>
    </row>
    <row r="77" spans="1:20" ht="15.75" x14ac:dyDescent="0.25">
      <c r="A77" s="7">
        <v>76</v>
      </c>
      <c r="B77" s="3"/>
      <c r="C77" s="3"/>
      <c r="D77" s="25"/>
      <c r="E77" s="25"/>
      <c r="F77" s="26"/>
      <c r="I77" s="27"/>
      <c r="J77" s="25"/>
      <c r="K77" s="25"/>
      <c r="L77" s="25"/>
      <c r="M77" s="25"/>
      <c r="N77" s="25"/>
      <c r="O77" s="25"/>
      <c r="P77" s="25"/>
      <c r="Q77" s="25"/>
      <c r="R77" s="25"/>
      <c r="S77" s="4">
        <f>COUNTIF(Tableau13[[#This Row],[Q1]:[Q9]],"Oui")</f>
        <v>0</v>
      </c>
      <c r="T77" s="5">
        <f>COUNTIF(Tableau13[[#This Row],[Q1]:[Q9]],"Non")</f>
        <v>0</v>
      </c>
    </row>
    <row r="78" spans="1:20" ht="15.75" x14ac:dyDescent="0.25">
      <c r="A78" s="7">
        <v>77</v>
      </c>
      <c r="B78" s="3"/>
      <c r="C78" s="3"/>
      <c r="D78" s="25"/>
      <c r="E78" s="25"/>
      <c r="F78" s="26"/>
      <c r="I78" s="27"/>
      <c r="J78" s="25"/>
      <c r="K78" s="25"/>
      <c r="L78" s="25"/>
      <c r="M78" s="25"/>
      <c r="N78" s="25"/>
      <c r="O78" s="25"/>
      <c r="P78" s="25"/>
      <c r="Q78" s="25"/>
      <c r="R78" s="25"/>
      <c r="S78" s="4">
        <f>COUNTIF(Tableau13[[#This Row],[Q1]:[Q9]],"Oui")</f>
        <v>0</v>
      </c>
      <c r="T78" s="5">
        <f>COUNTIF(Tableau13[[#This Row],[Q1]:[Q9]],"Non")</f>
        <v>0</v>
      </c>
    </row>
    <row r="79" spans="1:20" ht="15.75" x14ac:dyDescent="0.25">
      <c r="A79" s="7">
        <v>78</v>
      </c>
      <c r="B79" s="3"/>
      <c r="C79" s="3"/>
      <c r="D79" s="25"/>
      <c r="E79" s="25"/>
      <c r="F79" s="26"/>
      <c r="I79" s="27"/>
      <c r="J79" s="25"/>
      <c r="K79" s="25"/>
      <c r="L79" s="25"/>
      <c r="M79" s="25"/>
      <c r="N79" s="25"/>
      <c r="O79" s="25"/>
      <c r="P79" s="25"/>
      <c r="Q79" s="25"/>
      <c r="R79" s="25"/>
      <c r="S79" s="4">
        <f>COUNTIF(Tableau13[[#This Row],[Q1]:[Q9]],"Oui")</f>
        <v>0</v>
      </c>
      <c r="T79" s="5">
        <f>COUNTIF(Tableau13[[#This Row],[Q1]:[Q9]],"Non")</f>
        <v>0</v>
      </c>
    </row>
    <row r="80" spans="1:20" ht="15.75" x14ac:dyDescent="0.25">
      <c r="A80" s="7">
        <v>79</v>
      </c>
      <c r="B80" s="3"/>
      <c r="C80" s="3"/>
      <c r="D80" s="25"/>
      <c r="E80" s="25"/>
      <c r="F80" s="26"/>
      <c r="I80" s="27"/>
      <c r="J80" s="25"/>
      <c r="K80" s="25"/>
      <c r="L80" s="25"/>
      <c r="M80" s="25"/>
      <c r="N80" s="25"/>
      <c r="O80" s="25"/>
      <c r="P80" s="25"/>
      <c r="Q80" s="25"/>
      <c r="R80" s="25"/>
      <c r="S80" s="4">
        <f>COUNTIF(Tableau13[[#This Row],[Q1]:[Q9]],"Oui")</f>
        <v>0</v>
      </c>
      <c r="T80" s="5">
        <f>COUNTIF(Tableau13[[#This Row],[Q1]:[Q9]],"Non")</f>
        <v>0</v>
      </c>
    </row>
    <row r="81" spans="1:20" ht="15.75" x14ac:dyDescent="0.25">
      <c r="A81" s="7">
        <v>80</v>
      </c>
      <c r="B81" s="3"/>
      <c r="C81" s="3"/>
      <c r="D81" s="25"/>
      <c r="E81" s="25"/>
      <c r="F81" s="26"/>
      <c r="I81" s="27"/>
      <c r="J81" s="25"/>
      <c r="K81" s="25"/>
      <c r="L81" s="25"/>
      <c r="M81" s="25"/>
      <c r="N81" s="25"/>
      <c r="O81" s="25"/>
      <c r="P81" s="25"/>
      <c r="Q81" s="25"/>
      <c r="R81" s="25"/>
      <c r="S81" s="4">
        <f>COUNTIF(Tableau13[[#This Row],[Q1]:[Q9]],"Oui")</f>
        <v>0</v>
      </c>
      <c r="T81" s="5">
        <f>COUNTIF(Tableau13[[#This Row],[Q1]:[Q9]],"Non")</f>
        <v>0</v>
      </c>
    </row>
    <row r="82" spans="1:20" ht="15.75" x14ac:dyDescent="0.25">
      <c r="A82" s="7">
        <v>81</v>
      </c>
      <c r="B82" s="3"/>
      <c r="C82" s="3"/>
      <c r="D82" s="25"/>
      <c r="E82" s="25"/>
      <c r="F82" s="26"/>
      <c r="I82" s="27"/>
      <c r="J82" s="25"/>
      <c r="K82" s="25"/>
      <c r="L82" s="25"/>
      <c r="M82" s="25"/>
      <c r="N82" s="25"/>
      <c r="O82" s="25"/>
      <c r="P82" s="25"/>
      <c r="Q82" s="25"/>
      <c r="R82" s="25"/>
      <c r="S82" s="4">
        <f>COUNTIF(Tableau13[[#This Row],[Q1]:[Q9]],"Oui")</f>
        <v>0</v>
      </c>
      <c r="T82" s="5">
        <f>COUNTIF(Tableau13[[#This Row],[Q1]:[Q9]],"Non")</f>
        <v>0</v>
      </c>
    </row>
    <row r="83" spans="1:20" ht="15.75" x14ac:dyDescent="0.25">
      <c r="A83" s="7">
        <v>82</v>
      </c>
      <c r="B83" s="3"/>
      <c r="C83" s="3"/>
      <c r="D83" s="25"/>
      <c r="E83" s="25"/>
      <c r="F83" s="26"/>
      <c r="I83" s="27"/>
      <c r="J83" s="25"/>
      <c r="K83" s="25"/>
      <c r="L83" s="25"/>
      <c r="M83" s="25"/>
      <c r="N83" s="25"/>
      <c r="O83" s="25"/>
      <c r="P83" s="25"/>
      <c r="Q83" s="25"/>
      <c r="R83" s="25"/>
      <c r="S83" s="4">
        <f>COUNTIF(Tableau13[[#This Row],[Q1]:[Q9]],"Oui")</f>
        <v>0</v>
      </c>
      <c r="T83" s="5">
        <f>COUNTIF(Tableau13[[#This Row],[Q1]:[Q9]],"Non")</f>
        <v>0</v>
      </c>
    </row>
    <row r="84" spans="1:20" ht="15.75" x14ac:dyDescent="0.25">
      <c r="A84" s="7">
        <v>83</v>
      </c>
      <c r="B84" s="3"/>
      <c r="C84" s="3"/>
      <c r="D84" s="25"/>
      <c r="E84" s="25"/>
      <c r="F84" s="26"/>
      <c r="I84" s="27"/>
      <c r="J84" s="25"/>
      <c r="K84" s="25"/>
      <c r="L84" s="25"/>
      <c r="M84" s="25"/>
      <c r="N84" s="25"/>
      <c r="O84" s="25"/>
      <c r="P84" s="25"/>
      <c r="Q84" s="25"/>
      <c r="R84" s="25"/>
      <c r="S84" s="4">
        <f>COUNTIF(Tableau13[[#This Row],[Q1]:[Q9]],"Oui")</f>
        <v>0</v>
      </c>
      <c r="T84" s="5">
        <f>COUNTIF(Tableau13[[#This Row],[Q1]:[Q9]],"Non")</f>
        <v>0</v>
      </c>
    </row>
    <row r="85" spans="1:20" ht="15.75" x14ac:dyDescent="0.25">
      <c r="A85" s="7">
        <v>84</v>
      </c>
      <c r="B85" s="3"/>
      <c r="C85" s="3"/>
      <c r="D85" s="25"/>
      <c r="E85" s="25"/>
      <c r="F85" s="26"/>
      <c r="I85" s="27"/>
      <c r="J85" s="25"/>
      <c r="K85" s="25"/>
      <c r="L85" s="25"/>
      <c r="M85" s="25"/>
      <c r="N85" s="25"/>
      <c r="O85" s="25"/>
      <c r="P85" s="25"/>
      <c r="Q85" s="25"/>
      <c r="R85" s="25"/>
      <c r="S85" s="4">
        <f>COUNTIF(Tableau13[[#This Row],[Q1]:[Q9]],"Oui")</f>
        <v>0</v>
      </c>
      <c r="T85" s="5">
        <f>COUNTIF(Tableau13[[#This Row],[Q1]:[Q9]],"Non")</f>
        <v>0</v>
      </c>
    </row>
    <row r="86" spans="1:20" ht="15.75" x14ac:dyDescent="0.25">
      <c r="A86" s="7">
        <v>85</v>
      </c>
      <c r="B86" s="3"/>
      <c r="C86" s="3"/>
      <c r="D86" s="25"/>
      <c r="E86" s="25"/>
      <c r="F86" s="26"/>
      <c r="I86" s="27"/>
      <c r="J86" s="25"/>
      <c r="K86" s="25"/>
      <c r="L86" s="25"/>
      <c r="M86" s="25"/>
      <c r="N86" s="25"/>
      <c r="O86" s="25"/>
      <c r="P86" s="25"/>
      <c r="Q86" s="25"/>
      <c r="R86" s="25"/>
      <c r="S86" s="4">
        <f>COUNTIF(Tableau13[[#This Row],[Q1]:[Q9]],"Oui")</f>
        <v>0</v>
      </c>
      <c r="T86" s="5">
        <f>COUNTIF(Tableau13[[#This Row],[Q1]:[Q9]],"Non")</f>
        <v>0</v>
      </c>
    </row>
    <row r="87" spans="1:20" ht="15.75" x14ac:dyDescent="0.25">
      <c r="A87" s="7">
        <v>86</v>
      </c>
      <c r="B87" s="3"/>
      <c r="C87" s="3"/>
      <c r="D87" s="25"/>
      <c r="E87" s="25"/>
      <c r="F87" s="26"/>
      <c r="I87" s="27"/>
      <c r="J87" s="25"/>
      <c r="K87" s="25"/>
      <c r="L87" s="25"/>
      <c r="M87" s="25"/>
      <c r="N87" s="25"/>
      <c r="O87" s="25"/>
      <c r="P87" s="25"/>
      <c r="Q87" s="25"/>
      <c r="R87" s="25"/>
      <c r="S87" s="4">
        <f>COUNTIF(Tableau13[[#This Row],[Q1]:[Q9]],"Oui")</f>
        <v>0</v>
      </c>
      <c r="T87" s="5">
        <f>COUNTIF(Tableau13[[#This Row],[Q1]:[Q9]],"Non")</f>
        <v>0</v>
      </c>
    </row>
    <row r="88" spans="1:20" ht="15.75" x14ac:dyDescent="0.25">
      <c r="A88" s="7">
        <v>87</v>
      </c>
      <c r="B88" s="3"/>
      <c r="C88" s="3"/>
      <c r="D88" s="25"/>
      <c r="E88" s="25"/>
      <c r="F88" s="26"/>
      <c r="I88" s="27"/>
      <c r="J88" s="25"/>
      <c r="K88" s="25"/>
      <c r="L88" s="25"/>
      <c r="M88" s="25"/>
      <c r="N88" s="25"/>
      <c r="O88" s="25"/>
      <c r="P88" s="25"/>
      <c r="Q88" s="25"/>
      <c r="R88" s="25"/>
      <c r="S88" s="4">
        <f>COUNTIF(Tableau13[[#This Row],[Q1]:[Q9]],"Oui")</f>
        <v>0</v>
      </c>
      <c r="T88" s="5">
        <f>COUNTIF(Tableau13[[#This Row],[Q1]:[Q9]],"Non")</f>
        <v>0</v>
      </c>
    </row>
    <row r="89" spans="1:20" ht="15.75" x14ac:dyDescent="0.25">
      <c r="A89" s="7">
        <v>88</v>
      </c>
      <c r="B89" s="3"/>
      <c r="C89" s="3"/>
      <c r="D89" s="25"/>
      <c r="E89" s="25"/>
      <c r="F89" s="26"/>
      <c r="I89" s="27"/>
      <c r="J89" s="25"/>
      <c r="K89" s="25"/>
      <c r="L89" s="25"/>
      <c r="M89" s="25"/>
      <c r="N89" s="25"/>
      <c r="O89" s="25"/>
      <c r="P89" s="25"/>
      <c r="Q89" s="25"/>
      <c r="R89" s="25"/>
      <c r="S89" s="4">
        <f>COUNTIF(Tableau13[[#This Row],[Q1]:[Q9]],"Oui")</f>
        <v>0</v>
      </c>
      <c r="T89" s="5">
        <f>COUNTIF(Tableau13[[#This Row],[Q1]:[Q9]],"Non")</f>
        <v>0</v>
      </c>
    </row>
    <row r="90" spans="1:20" ht="15.75" x14ac:dyDescent="0.25">
      <c r="A90" s="7">
        <v>89</v>
      </c>
      <c r="B90" s="3"/>
      <c r="C90" s="3"/>
      <c r="D90" s="25"/>
      <c r="E90" s="25"/>
      <c r="F90" s="26"/>
      <c r="I90" s="27"/>
      <c r="J90" s="25"/>
      <c r="K90" s="25"/>
      <c r="L90" s="25"/>
      <c r="M90" s="25"/>
      <c r="N90" s="25"/>
      <c r="O90" s="25"/>
      <c r="P90" s="25"/>
      <c r="Q90" s="25"/>
      <c r="R90" s="25"/>
      <c r="S90" s="4">
        <f>COUNTIF(Tableau13[[#This Row],[Q1]:[Q9]],"Oui")</f>
        <v>0</v>
      </c>
      <c r="T90" s="5">
        <f>COUNTIF(Tableau13[[#This Row],[Q1]:[Q9]],"Non")</f>
        <v>0</v>
      </c>
    </row>
    <row r="91" spans="1:20" ht="15.75" x14ac:dyDescent="0.25">
      <c r="A91" s="3"/>
      <c r="B91" s="3"/>
      <c r="C91" s="3"/>
      <c r="D91" s="25"/>
      <c r="E91" s="25"/>
      <c r="F91" s="26"/>
      <c r="I91" s="27"/>
      <c r="J91" s="25"/>
      <c r="K91" s="25"/>
      <c r="L91" s="25"/>
      <c r="M91" s="25"/>
      <c r="N91" s="25"/>
      <c r="O91" s="25"/>
      <c r="P91" s="25"/>
      <c r="Q91" s="25"/>
      <c r="R91" s="25"/>
      <c r="S91" s="4">
        <f>COUNTIF(Tableau13[[#This Row],[Q1]:[Q9]],"Oui")</f>
        <v>0</v>
      </c>
      <c r="T91" s="5">
        <f>COUNTIF(Tableau13[[#This Row],[Q1]:[Q9]],"Non")</f>
        <v>0</v>
      </c>
    </row>
    <row r="92" spans="1:20" ht="15.75" x14ac:dyDescent="0.25">
      <c r="A92" s="3"/>
      <c r="B92" s="3"/>
      <c r="C92" s="3"/>
      <c r="D92" s="25"/>
      <c r="E92" s="25"/>
      <c r="F92" s="26"/>
      <c r="I92" s="27"/>
      <c r="J92" s="25"/>
      <c r="K92" s="25"/>
      <c r="L92" s="25"/>
      <c r="M92" s="25"/>
      <c r="N92" s="25"/>
      <c r="O92" s="25"/>
      <c r="P92" s="25"/>
      <c r="Q92" s="25"/>
      <c r="R92" s="25"/>
      <c r="S92" s="4">
        <f>COUNTIF(Tableau13[[#This Row],[Q1]:[Q9]],"Oui")</f>
        <v>0</v>
      </c>
      <c r="T92" s="5">
        <f>COUNTIF(Tableau13[[#This Row],[Q1]:[Q9]],"Non")</f>
        <v>0</v>
      </c>
    </row>
    <row r="93" spans="1:20" ht="15.75" x14ac:dyDescent="0.25">
      <c r="A93" s="3"/>
      <c r="B93" s="3"/>
      <c r="C93" s="3"/>
      <c r="D93" s="25"/>
      <c r="E93" s="25"/>
      <c r="F93" s="26"/>
      <c r="I93" s="27"/>
      <c r="J93" s="25"/>
      <c r="K93" s="25"/>
      <c r="L93" s="25"/>
      <c r="M93" s="25"/>
      <c r="N93" s="25"/>
      <c r="O93" s="25"/>
      <c r="P93" s="25"/>
      <c r="Q93" s="25"/>
      <c r="R93" s="25"/>
      <c r="S93" s="4">
        <f>COUNTIF(Tableau13[[#This Row],[Q1]:[Q9]],"Oui")</f>
        <v>0</v>
      </c>
      <c r="T93" s="5">
        <f>COUNTIF(Tableau13[[#This Row],[Q1]:[Q9]],"Non")</f>
        <v>0</v>
      </c>
    </row>
    <row r="94" spans="1:20" ht="15.75" x14ac:dyDescent="0.25">
      <c r="A94" s="3"/>
      <c r="B94" s="3"/>
      <c r="C94" s="3"/>
      <c r="D94" s="25"/>
      <c r="E94" s="25"/>
      <c r="F94" s="26"/>
      <c r="I94" s="27"/>
      <c r="J94" s="25"/>
      <c r="K94" s="25"/>
      <c r="L94" s="25"/>
      <c r="M94" s="25"/>
      <c r="N94" s="25"/>
      <c r="O94" s="25"/>
      <c r="P94" s="25"/>
      <c r="Q94" s="25"/>
      <c r="R94" s="25"/>
      <c r="S94" s="4">
        <f>COUNTIF(Tableau13[[#This Row],[Q1]:[Q9]],"Oui")</f>
        <v>0</v>
      </c>
      <c r="T94" s="5">
        <f>COUNTIF(Tableau13[[#This Row],[Q1]:[Q9]],"Non")</f>
        <v>0</v>
      </c>
    </row>
    <row r="95" spans="1:20" ht="15.75" x14ac:dyDescent="0.25">
      <c r="A95" s="3"/>
      <c r="B95" s="3"/>
      <c r="C95" s="3"/>
      <c r="D95" s="25"/>
      <c r="E95" s="25"/>
      <c r="F95" s="26"/>
      <c r="I95" s="27"/>
      <c r="J95" s="25"/>
      <c r="K95" s="25"/>
      <c r="L95" s="25"/>
      <c r="M95" s="25"/>
      <c r="N95" s="25"/>
      <c r="O95" s="25"/>
      <c r="P95" s="25"/>
      <c r="Q95" s="25"/>
      <c r="R95" s="25"/>
      <c r="S95" s="4">
        <f>COUNTIF(Tableau13[[#This Row],[Q1]:[Q9]],"Oui")</f>
        <v>0</v>
      </c>
      <c r="T95" s="5">
        <f>COUNTIF(Tableau13[[#This Row],[Q1]:[Q9]],"Non")</f>
        <v>0</v>
      </c>
    </row>
    <row r="96" spans="1:20" ht="15.75" x14ac:dyDescent="0.25">
      <c r="A96" s="3"/>
      <c r="B96" s="3"/>
      <c r="C96" s="3"/>
      <c r="D96" s="25"/>
      <c r="E96" s="25"/>
      <c r="F96" s="26"/>
      <c r="I96" s="27"/>
      <c r="J96" s="25"/>
      <c r="K96" s="25"/>
      <c r="L96" s="25"/>
      <c r="M96" s="25"/>
      <c r="N96" s="25"/>
      <c r="O96" s="25"/>
      <c r="P96" s="25"/>
      <c r="Q96" s="25"/>
      <c r="R96" s="25"/>
      <c r="S96" s="4">
        <f>COUNTIF(Tableau13[[#This Row],[Q1]:[Q9]],"Oui")</f>
        <v>0</v>
      </c>
      <c r="T96" s="5">
        <f>COUNTIF(Tableau13[[#This Row],[Q1]:[Q9]],"Non")</f>
        <v>0</v>
      </c>
    </row>
    <row r="97" spans="1:20" ht="15.75" x14ac:dyDescent="0.25">
      <c r="A97" s="3"/>
      <c r="B97" s="3"/>
      <c r="C97" s="3"/>
      <c r="D97" s="25"/>
      <c r="E97" s="25"/>
      <c r="F97" s="26"/>
      <c r="I97" s="27"/>
      <c r="J97" s="25"/>
      <c r="K97" s="25"/>
      <c r="L97" s="25"/>
      <c r="M97" s="25"/>
      <c r="N97" s="25"/>
      <c r="O97" s="25"/>
      <c r="P97" s="25"/>
      <c r="Q97" s="25"/>
      <c r="R97" s="25"/>
      <c r="S97" s="4">
        <f>COUNTIF(Tableau13[[#This Row],[Q1]:[Q9]],"Oui")</f>
        <v>0</v>
      </c>
      <c r="T97" s="5">
        <f>COUNTIF(Tableau13[[#This Row],[Q1]:[Q9]],"Non")</f>
        <v>0</v>
      </c>
    </row>
    <row r="98" spans="1:20" ht="15.75" x14ac:dyDescent="0.25">
      <c r="A98" s="3"/>
      <c r="B98" s="3"/>
      <c r="C98" s="3"/>
      <c r="D98" s="25"/>
      <c r="E98" s="25"/>
      <c r="F98" s="26"/>
      <c r="I98" s="27"/>
      <c r="J98" s="25"/>
      <c r="K98" s="25"/>
      <c r="L98" s="25"/>
      <c r="M98" s="25"/>
      <c r="N98" s="25"/>
      <c r="O98" s="25"/>
      <c r="P98" s="25"/>
      <c r="Q98" s="25"/>
      <c r="R98" s="25"/>
      <c r="S98" s="4">
        <f>COUNTIF(Tableau13[[#This Row],[Q1]:[Q9]],"Oui")</f>
        <v>0</v>
      </c>
      <c r="T98" s="5">
        <f>COUNTIF(Tableau13[[#This Row],[Q1]:[Q9]],"Non")</f>
        <v>0</v>
      </c>
    </row>
    <row r="99" spans="1:20" ht="15.75" x14ac:dyDescent="0.25">
      <c r="A99" s="3"/>
      <c r="B99" s="3"/>
      <c r="C99" s="3"/>
      <c r="D99" s="25"/>
      <c r="E99" s="25"/>
      <c r="F99" s="26"/>
      <c r="I99" s="27"/>
      <c r="J99" s="25"/>
      <c r="K99" s="25"/>
      <c r="L99" s="25"/>
      <c r="M99" s="25"/>
      <c r="N99" s="25"/>
      <c r="O99" s="25"/>
      <c r="P99" s="25"/>
      <c r="Q99" s="25"/>
      <c r="R99" s="25"/>
      <c r="S99" s="4">
        <f>COUNTIF(Tableau13[[#This Row],[Q1]:[Q9]],"Oui")</f>
        <v>0</v>
      </c>
      <c r="T99" s="5">
        <f>COUNTIF(Tableau13[[#This Row],[Q1]:[Q9]],"Non")</f>
        <v>0</v>
      </c>
    </row>
    <row r="100" spans="1:20" ht="15.75" x14ac:dyDescent="0.25">
      <c r="A100" s="3"/>
      <c r="B100" s="3"/>
      <c r="C100" s="3"/>
      <c r="D100" s="25"/>
      <c r="E100" s="25"/>
      <c r="F100" s="26"/>
      <c r="I100" s="27"/>
      <c r="J100" s="25"/>
      <c r="K100" s="25"/>
      <c r="L100" s="25"/>
      <c r="M100" s="25"/>
      <c r="N100" s="25"/>
      <c r="O100" s="25"/>
      <c r="P100" s="25"/>
      <c r="Q100" s="25"/>
      <c r="R100" s="25"/>
      <c r="S100" s="4">
        <f>COUNTIF(Tableau13[[#This Row],[Q1]:[Q9]],"Oui")</f>
        <v>0</v>
      </c>
      <c r="T100" s="5">
        <f>COUNTIF(Tableau13[[#This Row],[Q1]:[Q9]],"Non")</f>
        <v>0</v>
      </c>
    </row>
    <row r="101" spans="1:20" ht="15.75" x14ac:dyDescent="0.25">
      <c r="A101" s="3"/>
      <c r="B101" s="3"/>
      <c r="C101" s="3"/>
      <c r="D101" s="25"/>
      <c r="E101" s="25"/>
      <c r="F101" s="26"/>
      <c r="I101" s="27"/>
      <c r="J101" s="25"/>
      <c r="K101" s="25"/>
      <c r="L101" s="25"/>
      <c r="M101" s="25"/>
      <c r="N101" s="25"/>
      <c r="O101" s="25"/>
      <c r="P101" s="25"/>
      <c r="Q101" s="25"/>
      <c r="R101" s="25"/>
      <c r="S101" s="4">
        <f>COUNTIF(Tableau13[[#This Row],[Q1]:[Q9]],"Oui")</f>
        <v>0</v>
      </c>
      <c r="T101" s="5">
        <f>COUNTIF(Tableau13[[#This Row],[Q1]:[Q9]],"Non")</f>
        <v>0</v>
      </c>
    </row>
    <row r="102" spans="1:20" ht="15.75" x14ac:dyDescent="0.25">
      <c r="A102" s="3"/>
      <c r="B102" s="3"/>
      <c r="C102" s="3"/>
      <c r="D102" s="25"/>
      <c r="E102" s="25"/>
      <c r="F102" s="26"/>
      <c r="I102" s="27"/>
      <c r="J102" s="25"/>
      <c r="K102" s="25"/>
      <c r="L102" s="25"/>
      <c r="M102" s="25"/>
      <c r="N102" s="25"/>
      <c r="O102" s="25"/>
      <c r="P102" s="25"/>
      <c r="Q102" s="25"/>
      <c r="R102" s="25"/>
      <c r="S102" s="4">
        <f>COUNTIF(Tableau13[[#This Row],[Q1]:[Q9]],"Oui")</f>
        <v>0</v>
      </c>
      <c r="T102" s="5">
        <f>COUNTIF(Tableau13[[#This Row],[Q1]:[Q9]],"Non")</f>
        <v>0</v>
      </c>
    </row>
    <row r="103" spans="1:20" ht="15.75" x14ac:dyDescent="0.25">
      <c r="A103" s="3"/>
      <c r="B103" s="3"/>
      <c r="C103" s="3"/>
      <c r="D103" s="25"/>
      <c r="E103" s="25"/>
      <c r="F103" s="26"/>
      <c r="I103" s="27"/>
      <c r="J103" s="25"/>
      <c r="K103" s="25"/>
      <c r="L103" s="25"/>
      <c r="M103" s="25"/>
      <c r="N103" s="25"/>
      <c r="O103" s="25"/>
      <c r="P103" s="25"/>
      <c r="Q103" s="25"/>
      <c r="R103" s="25"/>
      <c r="S103" s="4">
        <f>COUNTIF(Tableau13[[#This Row],[Q1]:[Q9]],"Oui")</f>
        <v>0</v>
      </c>
      <c r="T103" s="5">
        <f>COUNTIF(Tableau13[[#This Row],[Q1]:[Q9]],"Non")</f>
        <v>0</v>
      </c>
    </row>
    <row r="104" spans="1:20" ht="15.75" x14ac:dyDescent="0.25">
      <c r="A104" s="3"/>
      <c r="B104" s="3"/>
      <c r="C104" s="3"/>
      <c r="D104" s="25"/>
      <c r="E104" s="25"/>
      <c r="F104" s="26"/>
      <c r="I104" s="27"/>
      <c r="J104" s="25"/>
      <c r="K104" s="25"/>
      <c r="L104" s="25"/>
      <c r="M104" s="25"/>
      <c r="N104" s="25"/>
      <c r="O104" s="25"/>
      <c r="P104" s="25"/>
      <c r="Q104" s="25"/>
      <c r="R104" s="25"/>
      <c r="S104" s="4">
        <f>COUNTIF(Tableau13[[#This Row],[Q1]:[Q9]],"Oui")</f>
        <v>0</v>
      </c>
      <c r="T104" s="5">
        <f>COUNTIF(Tableau13[[#This Row],[Q1]:[Q9]],"Non")</f>
        <v>0</v>
      </c>
    </row>
    <row r="105" spans="1:20" ht="15.75" x14ac:dyDescent="0.25">
      <c r="A105" s="3"/>
      <c r="B105" s="3"/>
      <c r="C105" s="3"/>
      <c r="D105" s="25"/>
      <c r="E105" s="25"/>
      <c r="F105" s="26"/>
      <c r="I105" s="27"/>
      <c r="J105" s="25"/>
      <c r="K105" s="25"/>
      <c r="L105" s="25"/>
      <c r="M105" s="25"/>
      <c r="N105" s="25"/>
      <c r="O105" s="25"/>
      <c r="P105" s="25"/>
      <c r="Q105" s="25"/>
      <c r="R105" s="25"/>
      <c r="S105" s="4">
        <f>COUNTIF(Tableau13[[#This Row],[Q1]:[Q9]],"Oui")</f>
        <v>0</v>
      </c>
      <c r="T105" s="5">
        <f>COUNTIF(Tableau13[[#This Row],[Q1]:[Q9]],"Non")</f>
        <v>0</v>
      </c>
    </row>
    <row r="106" spans="1:20" ht="15.75" x14ac:dyDescent="0.25">
      <c r="A106" s="3"/>
      <c r="B106" s="3"/>
      <c r="C106" s="3"/>
      <c r="D106" s="25"/>
      <c r="E106" s="25"/>
      <c r="F106" s="26"/>
      <c r="I106" s="27"/>
      <c r="J106" s="25"/>
      <c r="K106" s="25"/>
      <c r="L106" s="25"/>
      <c r="M106" s="25"/>
      <c r="N106" s="25"/>
      <c r="O106" s="25"/>
      <c r="P106" s="25"/>
      <c r="Q106" s="25"/>
      <c r="R106" s="25"/>
      <c r="S106" s="4">
        <f>COUNTIF(Tableau13[[#This Row],[Q1]:[Q9]],"Oui")</f>
        <v>0</v>
      </c>
      <c r="T106" s="5">
        <f>COUNTIF(Tableau13[[#This Row],[Q1]:[Q9]],"Non")</f>
        <v>0</v>
      </c>
    </row>
    <row r="107" spans="1:20" ht="15.75" x14ac:dyDescent="0.25">
      <c r="A107" s="3"/>
      <c r="B107" s="3"/>
      <c r="C107" s="3"/>
      <c r="D107" s="25"/>
      <c r="E107" s="25"/>
      <c r="F107" s="26"/>
      <c r="I107" s="27"/>
      <c r="J107" s="25"/>
      <c r="K107" s="25"/>
      <c r="L107" s="25"/>
      <c r="M107" s="25"/>
      <c r="N107" s="25"/>
      <c r="O107" s="25"/>
      <c r="P107" s="25"/>
      <c r="Q107" s="25"/>
      <c r="R107" s="25"/>
      <c r="S107" s="4">
        <f>COUNTIF(Tableau13[[#This Row],[Q1]:[Q9]],"Oui")</f>
        <v>0</v>
      </c>
      <c r="T107" s="5">
        <f>COUNTIF(Tableau13[[#This Row],[Q1]:[Q9]],"Non")</f>
        <v>0</v>
      </c>
    </row>
    <row r="108" spans="1:20" ht="15.75" x14ac:dyDescent="0.25">
      <c r="A108" s="3"/>
      <c r="B108" s="3"/>
      <c r="C108" s="3"/>
      <c r="D108" s="25"/>
      <c r="E108" s="25"/>
      <c r="F108" s="26"/>
      <c r="I108" s="27"/>
      <c r="J108" s="25"/>
      <c r="K108" s="25"/>
      <c r="L108" s="25"/>
      <c r="M108" s="25"/>
      <c r="N108" s="25"/>
      <c r="O108" s="25"/>
      <c r="P108" s="25"/>
      <c r="Q108" s="25"/>
      <c r="R108" s="25"/>
      <c r="S108" s="4">
        <f>COUNTIF(Tableau13[[#This Row],[Q1]:[Q9]],"Oui")</f>
        <v>0</v>
      </c>
      <c r="T108" s="5">
        <f>COUNTIF(Tableau13[[#This Row],[Q1]:[Q9]],"Non")</f>
        <v>0</v>
      </c>
    </row>
    <row r="109" spans="1:20" ht="15.75" x14ac:dyDescent="0.25">
      <c r="A109" s="3"/>
      <c r="B109" s="3"/>
      <c r="C109" s="3"/>
      <c r="D109" s="25"/>
      <c r="E109" s="25"/>
      <c r="F109" s="26"/>
      <c r="I109" s="27"/>
      <c r="J109" s="25"/>
      <c r="K109" s="25"/>
      <c r="L109" s="25"/>
      <c r="M109" s="25"/>
      <c r="N109" s="25"/>
      <c r="O109" s="25"/>
      <c r="P109" s="25"/>
      <c r="Q109" s="25"/>
      <c r="R109" s="25"/>
      <c r="S109" s="4">
        <f>COUNTIF(Tableau13[[#This Row],[Q1]:[Q9]],"Oui")</f>
        <v>0</v>
      </c>
      <c r="T109" s="5">
        <f>COUNTIF(Tableau13[[#This Row],[Q1]:[Q9]],"Non")</f>
        <v>0</v>
      </c>
    </row>
    <row r="110" spans="1:20" ht="15.75" x14ac:dyDescent="0.25">
      <c r="A110" s="3"/>
      <c r="B110" s="3"/>
      <c r="C110" s="3"/>
      <c r="D110" s="25"/>
      <c r="E110" s="25"/>
      <c r="F110" s="26"/>
      <c r="I110" s="27"/>
      <c r="J110" s="25"/>
      <c r="K110" s="25"/>
      <c r="L110" s="25"/>
      <c r="M110" s="25"/>
      <c r="N110" s="25"/>
      <c r="O110" s="25"/>
      <c r="P110" s="25"/>
      <c r="Q110" s="25"/>
      <c r="R110" s="25"/>
      <c r="S110" s="4">
        <f>COUNTIF(Tableau13[[#This Row],[Q1]:[Q9]],"Oui")</f>
        <v>0</v>
      </c>
      <c r="T110" s="5">
        <f>COUNTIF(Tableau13[[#This Row],[Q1]:[Q9]],"Non")</f>
        <v>0</v>
      </c>
    </row>
    <row r="111" spans="1:20" ht="15.75" x14ac:dyDescent="0.25">
      <c r="A111" s="3"/>
      <c r="B111" s="3"/>
      <c r="C111" s="3"/>
      <c r="D111" s="25"/>
      <c r="E111" s="25"/>
      <c r="F111" s="26"/>
      <c r="I111" s="27"/>
      <c r="J111" s="25"/>
      <c r="K111" s="25"/>
      <c r="L111" s="25"/>
      <c r="M111" s="25"/>
      <c r="N111" s="25"/>
      <c r="O111" s="25"/>
      <c r="P111" s="25"/>
      <c r="Q111" s="25"/>
      <c r="R111" s="25"/>
      <c r="S111" s="4">
        <f>COUNTIF(Tableau13[[#This Row],[Q1]:[Q9]],"Oui")</f>
        <v>0</v>
      </c>
      <c r="T111" s="5">
        <f>COUNTIF(Tableau13[[#This Row],[Q1]:[Q9]],"Non")</f>
        <v>0</v>
      </c>
    </row>
  </sheetData>
  <sheetProtection selectLockedCells="1"/>
  <dataValidations count="6">
    <dataValidation type="list" allowBlank="1" showInputMessage="1" showErrorMessage="1" sqref="F53:I57">
      <formula1>"1,2,3,4,5,6,7,8,9,10,11,12,13,14,15,16,17,18,19,20,21,22,23,24"</formula1>
    </dataValidation>
    <dataValidation type="list" allowBlank="1" showInputMessage="1" showErrorMessage="1" sqref="J53:R57 J2:R51">
      <formula1>"Non,Oui"</formula1>
    </dataValidation>
    <dataValidation type="list" allowBlank="1" showInputMessage="1" showErrorMessage="1" sqref="J52:R52">
      <formula1>"Oui,Non"</formula1>
    </dataValidation>
    <dataValidation type="list" allowBlank="1" showInputMessage="1" showErrorMessage="1" sqref="F2:I51">
      <formula1>"0,1,2,3,4,5,6,7,8,9,10,11,12,13,14,15,16,17,18,19,20,21,22,23,24"</formula1>
    </dataValidation>
    <dataValidation type="list" allowBlank="1" showInputMessage="1" showErrorMessage="1" sqref="D1:D111">
      <formula1>"CE2,CM1,CM2"</formula1>
    </dataValidation>
    <dataValidation type="list" allowBlank="1" showInputMessage="1" showErrorMessage="1" sqref="E1:E111">
      <formula1>"Fille,Garçon"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9" tint="0.59999389629810485"/>
  </sheetPr>
  <dimension ref="D1:S33"/>
  <sheetViews>
    <sheetView showGridLines="0" topLeftCell="A29" zoomScale="70" zoomScaleNormal="70" workbookViewId="0">
      <selection activeCell="W29" sqref="W29"/>
    </sheetView>
  </sheetViews>
  <sheetFormatPr baseColWidth="10" defaultColWidth="10.7109375" defaultRowHeight="15" x14ac:dyDescent="0.25"/>
  <cols>
    <col min="19" max="19" width="26.42578125" customWidth="1"/>
  </cols>
  <sheetData>
    <row r="1" spans="4:19" x14ac:dyDescent="0.25">
      <c r="D1" t="s">
        <v>13</v>
      </c>
    </row>
    <row r="9" spans="4:19" ht="15" customHeight="1" x14ac:dyDescent="0.25">
      <c r="S9" s="37"/>
    </row>
    <row r="32" spans="19:19" ht="23.25" x14ac:dyDescent="0.35">
      <c r="S32" s="41" t="s">
        <v>30</v>
      </c>
    </row>
    <row r="33" spans="19:19" ht="23.25" x14ac:dyDescent="0.35">
      <c r="S33" s="41" t="s">
        <v>31</v>
      </c>
    </row>
  </sheetData>
  <sheetProtection selectLockedCells="1"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94"/>
  <sheetViews>
    <sheetView workbookViewId="0">
      <selection activeCell="F20" sqref="F20"/>
    </sheetView>
  </sheetViews>
  <sheetFormatPr baseColWidth="10" defaultColWidth="10.7109375" defaultRowHeight="15" x14ac:dyDescent="0.25"/>
  <cols>
    <col min="1" max="1" width="21" bestFit="1" customWidth="1"/>
    <col min="2" max="5" width="2" bestFit="1" customWidth="1"/>
    <col min="7" max="7" width="5.5703125" customWidth="1"/>
    <col min="8" max="8" width="17.140625" bestFit="1" customWidth="1"/>
    <col min="9" max="9" width="23.85546875" bestFit="1" customWidth="1"/>
    <col min="10" max="10" width="4.7109375" bestFit="1" customWidth="1"/>
    <col min="11" max="12" width="12.5703125" bestFit="1" customWidth="1"/>
    <col min="13" max="13" width="21.5703125" bestFit="1" customWidth="1"/>
    <col min="14" max="17" width="2" bestFit="1" customWidth="1"/>
    <col min="18" max="38" width="3" bestFit="1" customWidth="1"/>
    <col min="39" max="39" width="12.5703125" bestFit="1" customWidth="1"/>
    <col min="40" max="302" width="23.85546875" bestFit="1" customWidth="1"/>
    <col min="303" max="303" width="18.85546875" bestFit="1" customWidth="1"/>
    <col min="304" max="304" width="19.85546875" bestFit="1" customWidth="1"/>
    <col min="305" max="312" width="18.85546875" bestFit="1" customWidth="1"/>
  </cols>
  <sheetData>
    <row r="1" spans="1:11" ht="15.75" thickBot="1" x14ac:dyDescent="0.3">
      <c r="B1">
        <f>COUNTA(B4:B93)</f>
        <v>0</v>
      </c>
    </row>
    <row r="2" spans="1:11" s="1" customFormat="1" ht="39" customHeight="1" thickBot="1" x14ac:dyDescent="0.3">
      <c r="A2" s="16" t="s">
        <v>21</v>
      </c>
      <c r="B2" s="29">
        <f>GETPIVOTDATA("1",$A$3)</f>
        <v>0</v>
      </c>
      <c r="C2" s="29">
        <f>GETPIVOTDATA("2",$A$3)</f>
        <v>0</v>
      </c>
      <c r="D2" s="29">
        <f>GETPIVOTDATA("3",$A$3)</f>
        <v>0</v>
      </c>
      <c r="E2" s="30">
        <f>GETPIVOTDATA("4",$A$3)</f>
        <v>0</v>
      </c>
      <c r="H2" s="16" t="s">
        <v>6</v>
      </c>
      <c r="I2" s="17" t="e">
        <f>GETPIVOTDATA("Classe",$H$3,"Q1","Oui")</f>
        <v>#REF!</v>
      </c>
      <c r="J2" s="17" t="e">
        <f>GETPIVOTDATA("Classe",$H$3,"Q1","Non")</f>
        <v>#REF!</v>
      </c>
      <c r="K2" s="18"/>
    </row>
    <row r="3" spans="1:11" ht="15.75" thickBot="1" x14ac:dyDescent="0.3">
      <c r="A3" s="32" t="s">
        <v>22</v>
      </c>
      <c r="B3" s="33" t="s">
        <v>23</v>
      </c>
      <c r="C3" s="36" t="s">
        <v>24</v>
      </c>
      <c r="D3" s="36" t="s">
        <v>25</v>
      </c>
      <c r="E3" s="34" t="s">
        <v>26</v>
      </c>
      <c r="H3" s="31"/>
      <c r="I3" s="32" t="s">
        <v>27</v>
      </c>
    </row>
    <row r="4" spans="1:11" ht="15.75" thickBot="1" x14ac:dyDescent="0.3">
      <c r="A4" s="38">
        <v>1</v>
      </c>
      <c r="B4" s="45"/>
      <c r="C4" s="46"/>
      <c r="D4" s="46"/>
      <c r="E4" s="47"/>
      <c r="H4" s="31"/>
      <c r="I4" s="31" t="s">
        <v>28</v>
      </c>
    </row>
    <row r="5" spans="1:11" ht="15.75" thickBot="1" x14ac:dyDescent="0.3">
      <c r="A5" s="40">
        <v>2</v>
      </c>
      <c r="B5" s="48"/>
      <c r="E5" s="43"/>
      <c r="H5" s="31" t="s">
        <v>29</v>
      </c>
      <c r="I5" s="31"/>
    </row>
    <row r="6" spans="1:11" ht="15.75" thickBot="1" x14ac:dyDescent="0.3">
      <c r="A6" s="40">
        <v>3</v>
      </c>
      <c r="B6" s="48"/>
      <c r="E6" s="43"/>
    </row>
    <row r="7" spans="1:11" ht="15.75" thickBot="1" x14ac:dyDescent="0.3">
      <c r="A7" s="39">
        <v>4</v>
      </c>
      <c r="B7" s="48"/>
      <c r="E7" s="43"/>
      <c r="H7" s="16" t="s">
        <v>7</v>
      </c>
      <c r="I7" s="17" t="e">
        <f>GETPIVOTDATA("Classe",$H$8,"Q2","Oui")</f>
        <v>#REF!</v>
      </c>
      <c r="J7" s="17" t="e">
        <f>GETPIVOTDATA("Classe",$H$8,"Q2","Non")</f>
        <v>#REF!</v>
      </c>
      <c r="K7" s="18"/>
    </row>
    <row r="8" spans="1:11" ht="15.75" thickBot="1" x14ac:dyDescent="0.3">
      <c r="A8" s="28">
        <v>5</v>
      </c>
      <c r="B8" s="48"/>
      <c r="E8" s="43"/>
      <c r="H8" s="31"/>
      <c r="I8" s="32" t="s">
        <v>27</v>
      </c>
    </row>
    <row r="9" spans="1:11" ht="15.75" thickBot="1" x14ac:dyDescent="0.3">
      <c r="A9" s="28">
        <v>6</v>
      </c>
      <c r="B9" s="48"/>
      <c r="E9" s="43"/>
      <c r="H9" s="31"/>
      <c r="I9" s="31" t="s">
        <v>28</v>
      </c>
    </row>
    <row r="10" spans="1:11" ht="15.75" thickBot="1" x14ac:dyDescent="0.3">
      <c r="A10" s="28">
        <v>7</v>
      </c>
      <c r="B10" s="48"/>
      <c r="E10" s="43"/>
      <c r="H10" s="31" t="s">
        <v>29</v>
      </c>
      <c r="I10" s="31"/>
    </row>
    <row r="11" spans="1:11" ht="15.75" thickBot="1" x14ac:dyDescent="0.3">
      <c r="A11" s="28">
        <v>8</v>
      </c>
      <c r="B11" s="48"/>
      <c r="E11" s="43"/>
    </row>
    <row r="12" spans="1:11" ht="15.75" thickBot="1" x14ac:dyDescent="0.3">
      <c r="A12" s="28">
        <v>9</v>
      </c>
      <c r="B12" s="48"/>
      <c r="E12" s="43"/>
      <c r="H12" s="16" t="s">
        <v>8</v>
      </c>
      <c r="I12" s="17" t="e">
        <f>GETPIVOTDATA("Classe",$H$13,"Q3","Oui")</f>
        <v>#REF!</v>
      </c>
      <c r="J12" s="17" t="e">
        <f>GETPIVOTDATA("Classe",$H$13,"Q3","Non")</f>
        <v>#REF!</v>
      </c>
      <c r="K12" s="18"/>
    </row>
    <row r="13" spans="1:11" ht="15.75" thickBot="1" x14ac:dyDescent="0.3">
      <c r="A13" s="28">
        <v>10</v>
      </c>
      <c r="B13" s="48"/>
      <c r="E13" s="43"/>
      <c r="H13" s="31"/>
      <c r="I13" s="32" t="s">
        <v>27</v>
      </c>
    </row>
    <row r="14" spans="1:11" ht="15.75" thickBot="1" x14ac:dyDescent="0.3">
      <c r="A14" s="28">
        <v>11</v>
      </c>
      <c r="B14" s="48"/>
      <c r="E14" s="43"/>
      <c r="H14" s="31"/>
      <c r="I14" s="31" t="s">
        <v>28</v>
      </c>
    </row>
    <row r="15" spans="1:11" ht="15.75" thickBot="1" x14ac:dyDescent="0.3">
      <c r="A15" s="28">
        <v>12</v>
      </c>
      <c r="B15" s="48"/>
      <c r="E15" s="43"/>
      <c r="H15" s="31" t="s">
        <v>29</v>
      </c>
      <c r="I15" s="31"/>
    </row>
    <row r="16" spans="1:11" ht="15.75" thickBot="1" x14ac:dyDescent="0.3">
      <c r="A16" s="28">
        <v>13</v>
      </c>
      <c r="B16" s="48"/>
      <c r="E16" s="43"/>
    </row>
    <row r="17" spans="1:11" ht="15.75" thickBot="1" x14ac:dyDescent="0.3">
      <c r="A17" s="28">
        <v>14</v>
      </c>
      <c r="B17" s="48"/>
      <c r="E17" s="43"/>
      <c r="H17" s="16" t="s">
        <v>9</v>
      </c>
      <c r="I17" s="17" t="e">
        <f>GETPIVOTDATA("Classe",$H$18,"Q4","Oui")</f>
        <v>#REF!</v>
      </c>
      <c r="J17" s="17" t="e">
        <f>GETPIVOTDATA("Classe",$H$18,"Q4","Non")</f>
        <v>#REF!</v>
      </c>
      <c r="K17" s="18"/>
    </row>
    <row r="18" spans="1:11" ht="15.75" thickBot="1" x14ac:dyDescent="0.3">
      <c r="A18" s="28">
        <v>15</v>
      </c>
      <c r="B18" s="48"/>
      <c r="E18" s="43"/>
      <c r="H18" s="31"/>
      <c r="I18" s="32" t="s">
        <v>27</v>
      </c>
    </row>
    <row r="19" spans="1:11" ht="15.75" thickBot="1" x14ac:dyDescent="0.3">
      <c r="A19" s="28">
        <v>16</v>
      </c>
      <c r="B19" s="48"/>
      <c r="E19" s="43"/>
      <c r="H19" s="31"/>
      <c r="I19" s="31" t="s">
        <v>28</v>
      </c>
    </row>
    <row r="20" spans="1:11" ht="15.75" thickBot="1" x14ac:dyDescent="0.3">
      <c r="A20" s="28">
        <v>17</v>
      </c>
      <c r="B20" s="48"/>
      <c r="E20" s="43"/>
      <c r="H20" s="31" t="s">
        <v>29</v>
      </c>
      <c r="I20" s="31"/>
    </row>
    <row r="21" spans="1:11" ht="15.75" thickBot="1" x14ac:dyDescent="0.3">
      <c r="A21" s="28">
        <v>18</v>
      </c>
      <c r="B21" s="48"/>
      <c r="E21" s="43"/>
    </row>
    <row r="22" spans="1:11" ht="15.75" thickBot="1" x14ac:dyDescent="0.3">
      <c r="A22" s="28">
        <v>19</v>
      </c>
      <c r="B22" s="48"/>
      <c r="E22" s="43"/>
      <c r="H22" s="16" t="s">
        <v>10</v>
      </c>
      <c r="I22" s="17" t="e">
        <f>GETPIVOTDATA("Classe",$H$23,"Q5","Oui")</f>
        <v>#REF!</v>
      </c>
      <c r="J22" s="17" t="e">
        <f>GETPIVOTDATA("Classe",$H$23,"Q5","Non")</f>
        <v>#REF!</v>
      </c>
      <c r="K22" s="18"/>
    </row>
    <row r="23" spans="1:11" ht="15.75" thickBot="1" x14ac:dyDescent="0.3">
      <c r="A23" s="28">
        <v>20</v>
      </c>
      <c r="B23" s="48"/>
      <c r="E23" s="43"/>
      <c r="H23" s="31"/>
      <c r="I23" s="32" t="s">
        <v>27</v>
      </c>
    </row>
    <row r="24" spans="1:11" ht="15.75" thickBot="1" x14ac:dyDescent="0.3">
      <c r="A24" s="28">
        <v>21</v>
      </c>
      <c r="B24" s="48"/>
      <c r="E24" s="43"/>
      <c r="H24" s="31"/>
      <c r="I24" s="31" t="s">
        <v>28</v>
      </c>
    </row>
    <row r="25" spans="1:11" ht="15.75" thickBot="1" x14ac:dyDescent="0.3">
      <c r="A25" s="28">
        <v>22</v>
      </c>
      <c r="B25" s="48"/>
      <c r="E25" s="43"/>
      <c r="H25" s="31" t="s">
        <v>29</v>
      </c>
      <c r="I25" s="31"/>
    </row>
    <row r="26" spans="1:11" ht="15.75" thickBot="1" x14ac:dyDescent="0.3">
      <c r="A26" s="28">
        <v>23</v>
      </c>
      <c r="B26" s="48"/>
      <c r="E26" s="43"/>
    </row>
    <row r="27" spans="1:11" ht="15.75" thickBot="1" x14ac:dyDescent="0.3">
      <c r="A27" s="28">
        <v>24</v>
      </c>
      <c r="B27" s="48"/>
      <c r="E27" s="43"/>
      <c r="H27" s="16" t="s">
        <v>17</v>
      </c>
      <c r="I27" s="17" t="e">
        <f>GETPIVOTDATA("Classe",$H$28,"Q6","Oui")</f>
        <v>#REF!</v>
      </c>
      <c r="J27" s="17" t="e">
        <f>GETPIVOTDATA("Classe",$H$28,"Q6","Non")</f>
        <v>#REF!</v>
      </c>
      <c r="K27" s="18"/>
    </row>
    <row r="28" spans="1:11" ht="15.75" thickBot="1" x14ac:dyDescent="0.3">
      <c r="A28" s="28">
        <v>25</v>
      </c>
      <c r="B28" s="48"/>
      <c r="E28" s="43"/>
      <c r="H28" s="31"/>
      <c r="I28" s="32" t="s">
        <v>27</v>
      </c>
    </row>
    <row r="29" spans="1:11" ht="15.75" thickBot="1" x14ac:dyDescent="0.3">
      <c r="A29" s="28">
        <v>26</v>
      </c>
      <c r="B29" s="48"/>
      <c r="E29" s="43"/>
      <c r="H29" s="31"/>
      <c r="I29" s="31" t="s">
        <v>28</v>
      </c>
    </row>
    <row r="30" spans="1:11" ht="15.75" thickBot="1" x14ac:dyDescent="0.3">
      <c r="A30" s="28">
        <v>27</v>
      </c>
      <c r="B30" s="48"/>
      <c r="E30" s="43"/>
      <c r="H30" s="31" t="s">
        <v>29</v>
      </c>
      <c r="I30" s="31"/>
    </row>
    <row r="31" spans="1:11" ht="15.75" thickBot="1" x14ac:dyDescent="0.3">
      <c r="A31" s="28">
        <v>28</v>
      </c>
      <c r="B31" s="48"/>
      <c r="E31" s="43"/>
    </row>
    <row r="32" spans="1:11" ht="15.75" thickBot="1" x14ac:dyDescent="0.3">
      <c r="A32" s="28">
        <v>29</v>
      </c>
      <c r="B32" s="48"/>
      <c r="E32" s="43"/>
      <c r="H32" s="16" t="s">
        <v>11</v>
      </c>
      <c r="I32" s="17" t="e">
        <f>GETPIVOTDATA("Classe",$H$33,"Q7","Oui")</f>
        <v>#REF!</v>
      </c>
      <c r="J32" s="17" t="e">
        <f>GETPIVOTDATA("Classe",$H$33,"Q7","Non")</f>
        <v>#REF!</v>
      </c>
      <c r="K32" s="18"/>
    </row>
    <row r="33" spans="1:11" ht="15.75" thickBot="1" x14ac:dyDescent="0.3">
      <c r="A33" s="28">
        <v>30</v>
      </c>
      <c r="B33" s="48"/>
      <c r="E33" s="43"/>
      <c r="H33" s="31"/>
      <c r="I33" s="32" t="s">
        <v>27</v>
      </c>
    </row>
    <row r="34" spans="1:11" ht="15.75" thickBot="1" x14ac:dyDescent="0.3">
      <c r="A34" s="28">
        <v>31</v>
      </c>
      <c r="B34" s="48"/>
      <c r="E34" s="43"/>
      <c r="H34" s="31"/>
      <c r="I34" s="31" t="s">
        <v>28</v>
      </c>
    </row>
    <row r="35" spans="1:11" ht="15.75" thickBot="1" x14ac:dyDescent="0.3">
      <c r="A35" s="28">
        <v>32</v>
      </c>
      <c r="B35" s="48"/>
      <c r="E35" s="43"/>
      <c r="H35" s="31" t="s">
        <v>29</v>
      </c>
      <c r="I35" s="31"/>
    </row>
    <row r="36" spans="1:11" ht="15.75" thickBot="1" x14ac:dyDescent="0.3">
      <c r="A36" s="28">
        <v>33</v>
      </c>
      <c r="B36" s="48"/>
      <c r="E36" s="43"/>
    </row>
    <row r="37" spans="1:11" ht="15.75" thickBot="1" x14ac:dyDescent="0.3">
      <c r="A37" s="28">
        <v>34</v>
      </c>
      <c r="B37" s="48"/>
      <c r="E37" s="43"/>
      <c r="H37" s="16" t="s">
        <v>12</v>
      </c>
      <c r="I37" s="17" t="e">
        <f>GETPIVOTDATA("Classe",$H$38,"Q8","Oui")</f>
        <v>#REF!</v>
      </c>
      <c r="J37" s="17" t="e">
        <f>GETPIVOTDATA("Classe",$H$38,"Q8","Non")</f>
        <v>#REF!</v>
      </c>
      <c r="K37" s="18"/>
    </row>
    <row r="38" spans="1:11" ht="15.75" thickBot="1" x14ac:dyDescent="0.3">
      <c r="A38" s="28">
        <v>35</v>
      </c>
      <c r="B38" s="48"/>
      <c r="E38" s="43"/>
      <c r="H38" s="31"/>
      <c r="I38" s="32" t="s">
        <v>27</v>
      </c>
    </row>
    <row r="39" spans="1:11" ht="15.75" thickBot="1" x14ac:dyDescent="0.3">
      <c r="A39" s="28">
        <v>36</v>
      </c>
      <c r="B39" s="48"/>
      <c r="E39" s="43"/>
      <c r="H39" s="31"/>
      <c r="I39" s="31" t="s">
        <v>28</v>
      </c>
    </row>
    <row r="40" spans="1:11" ht="15.75" thickBot="1" x14ac:dyDescent="0.3">
      <c r="A40" s="28">
        <v>37</v>
      </c>
      <c r="B40" s="48"/>
      <c r="E40" s="43"/>
      <c r="H40" s="31" t="s">
        <v>29</v>
      </c>
      <c r="I40" s="31"/>
    </row>
    <row r="41" spans="1:11" ht="15.75" thickBot="1" x14ac:dyDescent="0.3">
      <c r="A41" s="28">
        <v>38</v>
      </c>
      <c r="B41" s="48"/>
      <c r="E41" s="43"/>
    </row>
    <row r="42" spans="1:11" ht="15.75" thickBot="1" x14ac:dyDescent="0.3">
      <c r="A42" s="28">
        <v>39</v>
      </c>
      <c r="B42" s="48"/>
      <c r="E42" s="43"/>
      <c r="H42" s="16" t="s">
        <v>18</v>
      </c>
      <c r="I42" s="17" t="e">
        <f>GETPIVOTDATA("Classe",$H$43,"Q9","Oui")</f>
        <v>#REF!</v>
      </c>
      <c r="J42" s="17" t="e">
        <f>GETPIVOTDATA("Classe",$H$43,"Q9","Non")</f>
        <v>#REF!</v>
      </c>
      <c r="K42" s="18"/>
    </row>
    <row r="43" spans="1:11" ht="15.75" thickBot="1" x14ac:dyDescent="0.3">
      <c r="A43" s="28">
        <v>40</v>
      </c>
      <c r="B43" s="48"/>
      <c r="E43" s="43"/>
      <c r="H43" s="31"/>
      <c r="I43" s="32" t="s">
        <v>27</v>
      </c>
    </row>
    <row r="44" spans="1:11" ht="15.75" thickBot="1" x14ac:dyDescent="0.3">
      <c r="A44" s="28">
        <v>41</v>
      </c>
      <c r="B44" s="48"/>
      <c r="E44" s="43"/>
      <c r="H44" s="31"/>
      <c r="I44" s="31" t="s">
        <v>28</v>
      </c>
    </row>
    <row r="45" spans="1:11" ht="15.75" thickBot="1" x14ac:dyDescent="0.3">
      <c r="A45" s="28">
        <v>42</v>
      </c>
      <c r="B45" s="48"/>
      <c r="E45" s="43"/>
      <c r="H45" s="31" t="s">
        <v>29</v>
      </c>
      <c r="I45" s="31"/>
    </row>
    <row r="46" spans="1:11" x14ac:dyDescent="0.25">
      <c r="A46" s="28">
        <v>43</v>
      </c>
      <c r="B46" s="48"/>
      <c r="E46" s="43"/>
    </row>
    <row r="47" spans="1:11" x14ac:dyDescent="0.25">
      <c r="A47" s="28">
        <v>44</v>
      </c>
      <c r="B47" s="48"/>
      <c r="E47" s="43"/>
    </row>
    <row r="48" spans="1:11" x14ac:dyDescent="0.25">
      <c r="A48" s="28">
        <v>45</v>
      </c>
      <c r="B48" s="48"/>
      <c r="E48" s="43"/>
    </row>
    <row r="49" spans="1:5" x14ac:dyDescent="0.25">
      <c r="A49" s="28">
        <v>46</v>
      </c>
      <c r="B49" s="48"/>
      <c r="E49" s="43"/>
    </row>
    <row r="50" spans="1:5" x14ac:dyDescent="0.25">
      <c r="A50" s="28">
        <v>47</v>
      </c>
      <c r="B50" s="48"/>
      <c r="E50" s="43"/>
    </row>
    <row r="51" spans="1:5" x14ac:dyDescent="0.25">
      <c r="A51" s="28">
        <v>48</v>
      </c>
      <c r="B51" s="48"/>
      <c r="E51" s="43"/>
    </row>
    <row r="52" spans="1:5" x14ac:dyDescent="0.25">
      <c r="A52" s="28">
        <v>49</v>
      </c>
      <c r="B52" s="48"/>
      <c r="E52" s="43"/>
    </row>
    <row r="53" spans="1:5" x14ac:dyDescent="0.25">
      <c r="A53" s="28">
        <v>50</v>
      </c>
      <c r="B53" s="48"/>
      <c r="E53" s="43"/>
    </row>
    <row r="54" spans="1:5" x14ac:dyDescent="0.25">
      <c r="A54" s="28">
        <v>51</v>
      </c>
      <c r="B54" s="48"/>
      <c r="E54" s="43"/>
    </row>
    <row r="55" spans="1:5" x14ac:dyDescent="0.25">
      <c r="A55" s="28">
        <v>52</v>
      </c>
      <c r="B55" s="48"/>
      <c r="E55" s="43"/>
    </row>
    <row r="56" spans="1:5" x14ac:dyDescent="0.25">
      <c r="A56" s="28">
        <v>53</v>
      </c>
      <c r="B56" s="48"/>
      <c r="E56" s="43"/>
    </row>
    <row r="57" spans="1:5" x14ac:dyDescent="0.25">
      <c r="A57" s="28">
        <v>54</v>
      </c>
      <c r="B57" s="48"/>
      <c r="E57" s="43"/>
    </row>
    <row r="58" spans="1:5" x14ac:dyDescent="0.25">
      <c r="A58" s="28">
        <v>55</v>
      </c>
      <c r="B58" s="48"/>
      <c r="E58" s="43"/>
    </row>
    <row r="59" spans="1:5" x14ac:dyDescent="0.25">
      <c r="A59" s="28">
        <v>56</v>
      </c>
      <c r="B59" s="48"/>
      <c r="E59" s="43"/>
    </row>
    <row r="60" spans="1:5" x14ac:dyDescent="0.25">
      <c r="A60" s="28">
        <v>57</v>
      </c>
      <c r="B60" s="48"/>
      <c r="E60" s="43"/>
    </row>
    <row r="61" spans="1:5" x14ac:dyDescent="0.25">
      <c r="A61" s="28">
        <v>58</v>
      </c>
      <c r="B61" s="48"/>
      <c r="E61" s="43"/>
    </row>
    <row r="62" spans="1:5" x14ac:dyDescent="0.25">
      <c r="A62" s="28">
        <v>59</v>
      </c>
      <c r="B62" s="48"/>
      <c r="E62" s="43"/>
    </row>
    <row r="63" spans="1:5" x14ac:dyDescent="0.25">
      <c r="A63" s="28">
        <v>60</v>
      </c>
      <c r="B63" s="48"/>
      <c r="E63" s="43"/>
    </row>
    <row r="64" spans="1:5" x14ac:dyDescent="0.25">
      <c r="A64" s="28">
        <v>61</v>
      </c>
      <c r="B64" s="48"/>
      <c r="E64" s="43"/>
    </row>
    <row r="65" spans="1:5" x14ac:dyDescent="0.25">
      <c r="A65" s="28">
        <v>62</v>
      </c>
      <c r="B65" s="48"/>
      <c r="E65" s="43"/>
    </row>
    <row r="66" spans="1:5" x14ac:dyDescent="0.25">
      <c r="A66" s="28">
        <v>63</v>
      </c>
      <c r="B66" s="48"/>
      <c r="E66" s="43"/>
    </row>
    <row r="67" spans="1:5" x14ac:dyDescent="0.25">
      <c r="A67" s="28">
        <v>64</v>
      </c>
      <c r="B67" s="48"/>
      <c r="E67" s="43"/>
    </row>
    <row r="68" spans="1:5" x14ac:dyDescent="0.25">
      <c r="A68" s="28">
        <v>65</v>
      </c>
      <c r="B68" s="48"/>
      <c r="E68" s="43"/>
    </row>
    <row r="69" spans="1:5" x14ac:dyDescent="0.25">
      <c r="A69" s="28">
        <v>66</v>
      </c>
      <c r="B69" s="48"/>
      <c r="E69" s="43"/>
    </row>
    <row r="70" spans="1:5" x14ac:dyDescent="0.25">
      <c r="A70" s="28">
        <v>67</v>
      </c>
      <c r="B70" s="48"/>
      <c r="E70" s="43"/>
    </row>
    <row r="71" spans="1:5" x14ac:dyDescent="0.25">
      <c r="A71" s="28">
        <v>68</v>
      </c>
      <c r="B71" s="48"/>
      <c r="E71" s="43"/>
    </row>
    <row r="72" spans="1:5" x14ac:dyDescent="0.25">
      <c r="A72" s="28">
        <v>69</v>
      </c>
      <c r="B72" s="48"/>
      <c r="E72" s="43"/>
    </row>
    <row r="73" spans="1:5" x14ac:dyDescent="0.25">
      <c r="A73" s="28">
        <v>70</v>
      </c>
      <c r="B73" s="48"/>
      <c r="E73" s="43"/>
    </row>
    <row r="74" spans="1:5" x14ac:dyDescent="0.25">
      <c r="A74" s="28">
        <v>71</v>
      </c>
      <c r="B74" s="48"/>
      <c r="E74" s="43"/>
    </row>
    <row r="75" spans="1:5" x14ac:dyDescent="0.25">
      <c r="A75" s="28">
        <v>72</v>
      </c>
      <c r="B75" s="48"/>
      <c r="E75" s="43"/>
    </row>
    <row r="76" spans="1:5" x14ac:dyDescent="0.25">
      <c r="A76" s="28">
        <v>73</v>
      </c>
      <c r="B76" s="48"/>
      <c r="E76" s="43"/>
    </row>
    <row r="77" spans="1:5" x14ac:dyDescent="0.25">
      <c r="A77" s="28">
        <v>74</v>
      </c>
      <c r="B77" s="48"/>
      <c r="E77" s="43"/>
    </row>
    <row r="78" spans="1:5" x14ac:dyDescent="0.25">
      <c r="A78" s="28">
        <v>75</v>
      </c>
      <c r="B78" s="48"/>
      <c r="E78" s="43"/>
    </row>
    <row r="79" spans="1:5" x14ac:dyDescent="0.25">
      <c r="A79" s="28">
        <v>76</v>
      </c>
      <c r="B79" s="48"/>
      <c r="E79" s="43"/>
    </row>
    <row r="80" spans="1:5" x14ac:dyDescent="0.25">
      <c r="A80" s="28">
        <v>77</v>
      </c>
      <c r="B80" s="48"/>
      <c r="E80" s="43"/>
    </row>
    <row r="81" spans="1:5" x14ac:dyDescent="0.25">
      <c r="A81" s="28">
        <v>78</v>
      </c>
      <c r="B81" s="48"/>
      <c r="E81" s="43"/>
    </row>
    <row r="82" spans="1:5" x14ac:dyDescent="0.25">
      <c r="A82" s="28">
        <v>79</v>
      </c>
      <c r="B82" s="48"/>
      <c r="E82" s="43"/>
    </row>
    <row r="83" spans="1:5" x14ac:dyDescent="0.25">
      <c r="A83" s="28">
        <v>80</v>
      </c>
      <c r="B83" s="48"/>
      <c r="E83" s="43"/>
    </row>
    <row r="84" spans="1:5" x14ac:dyDescent="0.25">
      <c r="A84" s="28">
        <v>81</v>
      </c>
      <c r="B84" s="48"/>
      <c r="E84" s="43"/>
    </row>
    <row r="85" spans="1:5" x14ac:dyDescent="0.25">
      <c r="A85" s="28">
        <v>82</v>
      </c>
      <c r="B85" s="48"/>
      <c r="E85" s="43"/>
    </row>
    <row r="86" spans="1:5" x14ac:dyDescent="0.25">
      <c r="A86" s="28">
        <v>83</v>
      </c>
      <c r="B86" s="48"/>
      <c r="E86" s="43"/>
    </row>
    <row r="87" spans="1:5" x14ac:dyDescent="0.25">
      <c r="A87" s="28">
        <v>84</v>
      </c>
      <c r="B87" s="48"/>
      <c r="E87" s="43"/>
    </row>
    <row r="88" spans="1:5" x14ac:dyDescent="0.25">
      <c r="A88" s="28">
        <v>85</v>
      </c>
      <c r="B88" s="48"/>
      <c r="E88" s="43"/>
    </row>
    <row r="89" spans="1:5" x14ac:dyDescent="0.25">
      <c r="A89" s="28">
        <v>86</v>
      </c>
      <c r="B89" s="48"/>
      <c r="E89" s="43"/>
    </row>
    <row r="90" spans="1:5" x14ac:dyDescent="0.25">
      <c r="A90" s="28">
        <v>87</v>
      </c>
      <c r="B90" s="48"/>
      <c r="E90" s="43"/>
    </row>
    <row r="91" spans="1:5" x14ac:dyDescent="0.25">
      <c r="A91" s="28">
        <v>88</v>
      </c>
      <c r="B91" s="48"/>
      <c r="E91" s="43"/>
    </row>
    <row r="92" spans="1:5" x14ac:dyDescent="0.25">
      <c r="A92" s="28">
        <v>89</v>
      </c>
      <c r="B92" s="48"/>
      <c r="E92" s="43"/>
    </row>
    <row r="93" spans="1:5" ht="15.75" thickBot="1" x14ac:dyDescent="0.3">
      <c r="A93" s="28" t="s">
        <v>32</v>
      </c>
      <c r="B93" s="48"/>
      <c r="E93" s="43"/>
    </row>
    <row r="94" spans="1:5" ht="15.75" thickBot="1" x14ac:dyDescent="0.3">
      <c r="A94" s="35" t="s">
        <v>28</v>
      </c>
      <c r="B94" s="49"/>
      <c r="C94" s="44"/>
      <c r="D94" s="44"/>
      <c r="E94" s="42"/>
    </row>
  </sheetData>
  <pageMargins left="0.7" right="0.7" top="0.75" bottom="0.75" header="0.3" footer="0.3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saisie directe</vt:lpstr>
      <vt:lpstr>Rapport</vt:lpstr>
      <vt:lpstr>calcul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Eugénie Porcher</dc:creator>
  <cp:keywords/>
  <dc:description/>
  <cp:lastModifiedBy>lgrandon1</cp:lastModifiedBy>
  <cp:revision/>
  <dcterms:created xsi:type="dcterms:W3CDTF">2023-11-03T17:23:10Z</dcterms:created>
  <dcterms:modified xsi:type="dcterms:W3CDTF">2024-11-07T07:15:49Z</dcterms:modified>
  <cp:category/>
  <cp:contentStatus/>
</cp:coreProperties>
</file>