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bren\Documents\"/>
    </mc:Choice>
  </mc:AlternateContent>
  <bookViews>
    <workbookView xWindow="0" yWindow="0" windowWidth="20490" windowHeight="8310" activeTab="4"/>
  </bookViews>
  <sheets>
    <sheet name="Entrées dans l'eau" sheetId="1" r:id="rId1"/>
    <sheet name="Equilibre" sheetId="2" r:id="rId2"/>
    <sheet name="Immersion" sheetId="3" r:id="rId3"/>
    <sheet name="Propulsion" sheetId="4" r:id="rId4"/>
    <sheet name="Fiche de préparation" sheetId="5" r:id="rId5"/>
  </sheets>
  <externalReferences>
    <externalReference r:id="rId6"/>
  </externalReferences>
  <definedNames>
    <definedName name="Entree">'[1]Entrées dans l''eau'!$A$3:$H$7</definedName>
    <definedName name="Entrees">'Entrées dans l''eau'!$A$3:$H$12</definedName>
    <definedName name="Equilibre">Equilibre!$A$3:$H$9</definedName>
    <definedName name="Immersion">Immersion!$A$3:$H$8</definedName>
    <definedName name="Propulsion">Propulsion!$A$3:$H$13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5" l="1"/>
  <c r="L27" i="5"/>
  <c r="J27" i="5"/>
  <c r="H27" i="5"/>
  <c r="F27" i="5"/>
  <c r="D27" i="5"/>
  <c r="B27" i="5"/>
  <c r="N22" i="5"/>
  <c r="L22" i="5"/>
  <c r="J22" i="5"/>
  <c r="H22" i="5"/>
  <c r="F22" i="5"/>
  <c r="D22" i="5"/>
  <c r="B22" i="5"/>
  <c r="N17" i="5"/>
  <c r="L17" i="5"/>
  <c r="J17" i="5"/>
  <c r="H17" i="5"/>
  <c r="F17" i="5"/>
  <c r="D17" i="5"/>
  <c r="B17" i="5"/>
  <c r="N12" i="5"/>
  <c r="L12" i="5"/>
  <c r="J12" i="5"/>
  <c r="H12" i="5"/>
  <c r="F12" i="5"/>
  <c r="D12" i="5"/>
  <c r="B12" i="5"/>
  <c r="N7" i="5"/>
  <c r="L7" i="5"/>
  <c r="J7" i="5"/>
  <c r="H7" i="5"/>
  <c r="F7" i="5"/>
  <c r="D7" i="5"/>
  <c r="B7" i="5"/>
</calcChain>
</file>

<file path=xl/sharedStrings.xml><?xml version="1.0" encoding="utf-8"?>
<sst xmlns="http://schemas.openxmlformats.org/spreadsheetml/2006/main" count="291" uniqueCount="231">
  <si>
    <t>Objectifs</t>
  </si>
  <si>
    <t>Buts</t>
  </si>
  <si>
    <t>Dispositifs/ matériel</t>
  </si>
  <si>
    <t>Critères de réalisation</t>
  </si>
  <si>
    <t>Critères de réussite</t>
  </si>
  <si>
    <t>Variables</t>
  </si>
  <si>
    <t>Simplifiantes</t>
  </si>
  <si>
    <t>Complexifiantes</t>
  </si>
  <si>
    <t>Date</t>
  </si>
  <si>
    <t>Période</t>
  </si>
  <si>
    <t>Séance n°</t>
  </si>
  <si>
    <t>Ecole</t>
  </si>
  <si>
    <t>Bassin</t>
  </si>
  <si>
    <t>Dispositif / Matériels</t>
  </si>
  <si>
    <t>Classe</t>
  </si>
  <si>
    <t>Effectif</t>
  </si>
  <si>
    <t>N°</t>
  </si>
  <si>
    <t>Choix</t>
  </si>
  <si>
    <t>NIVEAU CANARD</t>
  </si>
  <si>
    <t>Entrer dans le bassin</t>
  </si>
  <si>
    <t>Entrer dans le bassin de différentes manières</t>
  </si>
  <si>
    <t>Sauter avec du matériel et appréhender la chute</t>
  </si>
  <si>
    <t>Sauter avec 2 frites</t>
  </si>
  <si>
    <t>Avoir de l’eau jusqu’aux épaules</t>
  </si>
  <si>
    <t>Avec une frite</t>
  </si>
  <si>
    <t>En marche arrière</t>
  </si>
  <si>
    <t>Je descends le long de l’échelle</t>
  </si>
  <si>
    <t>Utiliser les marches</t>
  </si>
  <si>
    <t>Petite profondeur
Par l’échelle</t>
  </si>
  <si>
    <t>Les yeux fermés
Une marche sur deux</t>
  </si>
  <si>
    <t>Petite profondeur
Par les marches</t>
  </si>
  <si>
    <t>Je descends dans l’eau jusqu’aux épaules
Je maintiens un équilibre stable</t>
  </si>
  <si>
    <t>Avoir de l’eau jusqu’aux épaules
3 réussites répétées</t>
  </si>
  <si>
    <t>Avec une frite
Le long du mur
Avoir de l’eau jusqu’au ventre</t>
  </si>
  <si>
    <t>Sans aide</t>
  </si>
  <si>
    <t>Avec l’aide d’un adulte</t>
  </si>
  <si>
    <t>Sauter avec une seule frite</t>
  </si>
  <si>
    <r>
      <t xml:space="preserve">Sauter avec </t>
    </r>
    <r>
      <rPr>
        <b/>
        <sz val="11"/>
        <color rgb="FF000000"/>
        <rFont val="Arial"/>
        <family val="2"/>
      </rPr>
      <t xml:space="preserve">1 </t>
    </r>
    <r>
      <rPr>
        <sz val="11"/>
        <color rgb="FF000000"/>
        <rFont val="Arial"/>
        <family val="2"/>
      </rPr>
      <t>seule frite pour regagner le bord</t>
    </r>
  </si>
  <si>
    <r>
      <t xml:space="preserve">Sauter pour attraper </t>
    </r>
    <r>
      <rPr>
        <b/>
        <sz val="11"/>
        <color rgb="FF000000"/>
        <rFont val="Arial"/>
        <family val="2"/>
      </rPr>
      <t xml:space="preserve">1 </t>
    </r>
    <r>
      <rPr>
        <sz val="11"/>
        <color rgb="FF000000"/>
        <rFont val="Arial"/>
        <family val="2"/>
      </rPr>
      <t>frite positionnée dans l’eau avec une perche</t>
    </r>
  </si>
  <si>
    <t>Sauter et appréhender la chute à partir d’un tapis</t>
  </si>
  <si>
    <t>Sauter en saisissant la perche</t>
  </si>
  <si>
    <t>Se déplacer par ses propres moyens</t>
  </si>
  <si>
    <r>
      <t xml:space="preserve">Sauter sans matériel et attraper </t>
    </r>
    <r>
      <rPr>
        <b/>
        <sz val="11"/>
        <color rgb="FF000000"/>
        <rFont val="Arial"/>
        <family val="2"/>
      </rPr>
      <t xml:space="preserve">1 </t>
    </r>
    <r>
      <rPr>
        <sz val="11"/>
        <color rgb="FF000000"/>
        <rFont val="Arial"/>
        <family val="2"/>
      </rPr>
      <t>objet</t>
    </r>
  </si>
  <si>
    <t>Sauter pour attraper la frite</t>
  </si>
  <si>
    <t>Perche dans les mains</t>
  </si>
  <si>
    <t>Sauter sans matériel et regagner le bord</t>
  </si>
  <si>
    <t>Chuter en avant des marches en position flèche</t>
  </si>
  <si>
    <t>Tomber sans se déformer</t>
  </si>
  <si>
    <t>Rester gainé 10 sec et plus</t>
  </si>
  <si>
    <t>Accepter de se laisser chuter pour entrer dans l’eau</t>
  </si>
  <si>
    <t>Se laisser glisser sans lâcher les frites, sur le bi-glisse</t>
  </si>
  <si>
    <r>
      <t xml:space="preserve">Avoir réussi seul </t>
    </r>
    <r>
      <rPr>
        <b/>
        <sz val="11"/>
        <color rgb="FF000000"/>
        <rFont val="Arial"/>
        <family val="2"/>
      </rPr>
      <t xml:space="preserve">1 </t>
    </r>
    <r>
      <rPr>
        <sz val="11"/>
        <color rgb="FF000000"/>
        <rFont val="Arial"/>
        <family val="2"/>
      </rPr>
      <t xml:space="preserve">fois sur </t>
    </r>
    <r>
      <rPr>
        <b/>
        <sz val="11"/>
        <color rgb="FF000000"/>
        <rFont val="Arial"/>
        <family val="2"/>
      </rPr>
      <t xml:space="preserve">3 </t>
    </r>
    <r>
      <rPr>
        <sz val="11"/>
        <color rgb="FF000000"/>
        <rFont val="Arial"/>
        <family val="2"/>
      </rPr>
      <t>sans aide et regagner le bord en se déplaçant par ses propres moyens</t>
    </r>
  </si>
  <si>
    <t>Réception avec aide d’un parent</t>
  </si>
  <si>
    <t>Utiliser une seule frite</t>
  </si>
  <si>
    <t>Tenir la perche pour descendre le toboggan</t>
  </si>
  <si>
    <t>Utiliser une frite</t>
  </si>
  <si>
    <t>Tenir la perche avec une seule main</t>
  </si>
  <si>
    <t>En Petite profondeur</t>
  </si>
  <si>
    <t>Moyenne profondeur
Assis sur le bord
Frites</t>
  </si>
  <si>
    <t>Je pousse avec les mains
Je bascule en avant sans me redresser</t>
  </si>
  <si>
    <t>Ne pas avoir de mouvements de retenus
Entrer dans l’eau par les pieds</t>
  </si>
  <si>
    <t>Sauter les 2 mains tenues par un adulte
Sauter à l’aide d’une perche</t>
  </si>
  <si>
    <t>En moyenne profondeur
Adulte à proximité
Frites</t>
  </si>
  <si>
    <t>En moyenne profondeur
Adulte à proximité
Frite</t>
  </si>
  <si>
    <t>En moyenne profondeur
Adulte à proximité
Perche
Tapis</t>
  </si>
  <si>
    <t>En moyenne profondeur
Adulte à proximité
Perche
Frite</t>
  </si>
  <si>
    <t>En moyenne profondeur
Adulte à proximité
Bi-glisse
Frites</t>
  </si>
  <si>
    <t>En moyenne profondeur
Adulte à proximité
Toboggan
Perche</t>
  </si>
  <si>
    <t>Je sers les frites contre moi
Je prends ma respiration
Je plie mes jambes à la réception</t>
  </si>
  <si>
    <t>Rester groupé
Ne pas toucher le fond 1 fois sur 2</t>
  </si>
  <si>
    <t>Je sers la frite contre moi
Je prends ma respiration
Je plie mes jambes la réception</t>
  </si>
  <si>
    <t>Je suis droit et je fais la bouteille
Je prends ma respiration</t>
  </si>
  <si>
    <t>Je prends ma respiration
Je saute le plus près possible de la frite</t>
  </si>
  <si>
    <t>Je fais la flèche
Je rentre la tête
Je ne plie pas les genoux</t>
  </si>
  <si>
    <t>Je tiens bien mes 2 frites
Je prends ma respiration avant la chute
Je tends mes jambes</t>
  </si>
  <si>
    <t>Je ne tire pas la perche
Je mets la tête dans l’eau</t>
  </si>
  <si>
    <t>Attraper à chaque fois sa frite
Regagner le bord sans aide 1 fois sur 2</t>
  </si>
  <si>
    <t>Faire le moins d’éclaboussure possible
Sauter au moins 2 fois sur 3
Rester groupé</t>
  </si>
  <si>
    <t>Attraper la perche en sautant
Entrer dans l’eau en restant gainé</t>
  </si>
  <si>
    <t>Avec l’aide d’un adulte
Sauter avec 2 frites</t>
  </si>
  <si>
    <t>Sans la perche
Depuis le bord du bassin</t>
  </si>
  <si>
    <t>Ne pas lâcher la perche
Réussir 2 fois sur 4</t>
  </si>
  <si>
    <t>Rester rigide jusqu’à la chute
Maintenir 5 sec l’étoile ventrale</t>
  </si>
  <si>
    <t>Se redresser sans faire l’étoile ventrale
Moins de 5 sec d’étoile ventrale</t>
  </si>
  <si>
    <t>Accepter de perdre des appuis plantaires avec aide</t>
  </si>
  <si>
    <t>Rester le plus longtemps possible en équilibre horizontal statique</t>
  </si>
  <si>
    <t>Construire l’étoile de mer ventrale avec matériel</t>
  </si>
  <si>
    <t>Sur le dos</t>
  </si>
  <si>
    <t xml:space="preserve">Accepter la position oblique </t>
  </si>
  <si>
    <t>Avec une seule frite</t>
  </si>
  <si>
    <t>Construire l’étoile de mer dorsale avec matériel</t>
  </si>
  <si>
    <t xml:space="preserve">Accepter la position assise </t>
  </si>
  <si>
    <t>Modifier ses postures dans l’eau en se laissant flotter</t>
  </si>
  <si>
    <t>Basculer de la position ventrale à la position dorsale et inversement</t>
  </si>
  <si>
    <t>Avec aide d’un parent</t>
  </si>
  <si>
    <t>En petite profondeur
En binôme, 1 qui tient les mains du partenaire et qui le tire et on inverse</t>
  </si>
  <si>
    <t>J’accepte de mettre le menton dans l’eau en tenant les mains de ma partenaire
Je ne m’appuis pas sur mon partenaire</t>
  </si>
  <si>
    <r>
      <t>Ne pas toucher le fond pendant 10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sec
Garder la tête dans l’eau pendant 3 secondes</t>
    </r>
  </si>
  <si>
    <t>Tenir moins de 10 sec
En s’accrochant au mur</t>
  </si>
  <si>
    <t>En petite profondeur
Frites</t>
  </si>
  <si>
    <t>Je dois me détendre
Je ne m’appuis pas sur mes frites</t>
  </si>
  <si>
    <r>
      <t>Mettre la tête dans l’eau 10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sec
Jambes écartées et bras écartés</t>
    </r>
  </si>
  <si>
    <t>En petite profondeur vers la moyenne profondeur
Frites</t>
  </si>
  <si>
    <t>Je dois mettre la tête en arrière
Je sors mon nombril
Mes oreilles sont dans l’eau</t>
  </si>
  <si>
    <r>
      <t>Accepter de mettre la tête en arrière 10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sec
Avoir les jambes et les bras écartés
Montrer mon nombril</t>
    </r>
  </si>
  <si>
    <t>Je plie les genoux pour faciliter l’amorcé
J’anticipe au niveau de la tête pour faciliter la rotation</t>
  </si>
  <si>
    <t>Ne pas toucher le fond au moment de la bascule
Avoir réussi au moins 2 fois sur 3</t>
  </si>
  <si>
    <t>Avec une frite
Sans frite</t>
  </si>
  <si>
    <t>Prendre conscience de la flottaison avec du matériel éloigné du corps</t>
  </si>
  <si>
    <r>
      <t>Réaliser l’étoile de mer dorsale avec 2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frites</t>
    </r>
  </si>
  <si>
    <t>Une frite sous les pieds</t>
  </si>
  <si>
    <r>
      <t>Tenir 10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sec</t>
    </r>
  </si>
  <si>
    <r>
      <t>Réaliser l’étoile de mer ventrale avec 2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frites</t>
    </r>
  </si>
  <si>
    <t>Je garde les frites éloignées de mon corps pendant 10 sec</t>
  </si>
  <si>
    <t>Prendre conscience de la flottaison avec soutien mutuel</t>
  </si>
  <si>
    <t>Réaliser l’étoile de mer ventrale de manière simultanée</t>
  </si>
  <si>
    <t>Rajouter une frite sous les bras</t>
  </si>
  <si>
    <t>Tenir 10 sec</t>
  </si>
  <si>
    <t>En petite profondeur vers la moyenne profondeur
En binôme</t>
  </si>
  <si>
    <t>Je prends une grande inspiration
Je mets la tête en arrière et les oreilles dans l’eau</t>
  </si>
  <si>
    <t>Je regarde le fond du bassin
J’écarte bien les bras et les jambes</t>
  </si>
  <si>
    <t>Je prends ma respiration
Je regarde le fond du bassin
J’écarte bien les bras et les jambes</t>
  </si>
  <si>
    <t>Ne pas toucher le fond avec les pieds pendant 5 sec
Faire des grosses bulles pendant 5 sec</t>
  </si>
  <si>
    <r>
      <t>Je tiens sur le dos 5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sec
Je ne prends pas d’eau dans le nez</t>
    </r>
  </si>
  <si>
    <t>Tenir de 5 à 10 sec
Rapprocher les frites du corps</t>
  </si>
  <si>
    <t>Tenir plus de 10 sec
Avec une frite</t>
  </si>
  <si>
    <t>Accepter le contact de l’eau sur le corps et le visage</t>
  </si>
  <si>
    <t>S’asperger et asperger les autres</t>
  </si>
  <si>
    <t>Moins de 5 sec</t>
  </si>
  <si>
    <t>Plus de 5 sec</t>
  </si>
  <si>
    <t>Appréhender l’immersion</t>
  </si>
  <si>
    <t>S’immerger totalement et rester quelques temps sous l’eau</t>
  </si>
  <si>
    <t>S’immerger totalement et faire des bulles avec la bouche en descendant le long de la perche</t>
  </si>
  <si>
    <t>S’immerger totalement et faire des bulles avec le nez</t>
  </si>
  <si>
    <t>Prendre conscience de la Poussée d’Archimède</t>
  </si>
  <si>
    <t>Descendre le long de la perche et se laisser remonter</t>
  </si>
  <si>
    <t>Avec aide humaine</t>
  </si>
  <si>
    <t>Rester immobile entre 6 et 10 sec</t>
  </si>
  <si>
    <t>Sauter sans matériel et passer sous un obstacle</t>
  </si>
  <si>
    <t>S’accrocher à chaque passage</t>
  </si>
  <si>
    <t>Passer sous deux lignes d’eau</t>
  </si>
  <si>
    <t>En petite profondeur
Seul ou en binôme (un qui s’immerge et un qui regarde et qui évalue)</t>
  </si>
  <si>
    <t>En petite profondeur
Seul ou en binôme (un qui s’immerge et un qui regarde et qui évalue)
Perche</t>
  </si>
  <si>
    <t>En petite profondeur
Un élève au centre, les autres autour</t>
  </si>
  <si>
    <t>Je prends ma respiration et je reste sur place
Je mets des lunettes si possible</t>
  </si>
  <si>
    <r>
      <t>Résister 5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sec
Ne pas se retourner</t>
    </r>
  </si>
  <si>
    <t>Je prends ma respiration
Je bloque ma respiration (Apnée)
J’ouvre les yeux</t>
  </si>
  <si>
    <r>
      <t>Rester la tête sous l’eau pendant 5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sec
Ne pas avaler l’eau</t>
    </r>
  </si>
  <si>
    <t>Moins de 5 sec
Ne mettre que la face dans l’eau</t>
  </si>
  <si>
    <t>Je prends ma respiration
Je descends le long de la perche
Je souffle comme pour gonfler un ballon de baudruche</t>
  </si>
  <si>
    <r>
      <t>Faire des grosses bulles pendant 5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sec
Réussir à descendre au fond du bassin</t>
    </r>
  </si>
  <si>
    <t>Moins de 5 sec
Faire des petites bulles</t>
  </si>
  <si>
    <t>Plus de 5 sec
Faire des bulles plus grosses</t>
  </si>
  <si>
    <t>Je prends de l’air par la bouche rapidement
Je force mon expiration</t>
  </si>
  <si>
    <t>Ne pas inspirer par le nez (je ne tousse pas)
Faire des bulles en continue pendant 5 sec</t>
  </si>
  <si>
    <t>En petite profondeur
Un adulte à proximité
Perche</t>
  </si>
  <si>
    <t>Je prends ma respiration
Je descends en m’aidant de la perche
Je bloque ma respiration</t>
  </si>
  <si>
    <r>
      <t xml:space="preserve">Rester immobile </t>
    </r>
    <r>
      <rPr>
        <b/>
        <sz val="11"/>
        <color rgb="FF000000"/>
        <rFont val="Arial"/>
        <family val="2"/>
      </rPr>
      <t xml:space="preserve">5 </t>
    </r>
    <r>
      <rPr>
        <sz val="11"/>
        <color rgb="FF000000"/>
        <rFont val="Arial"/>
        <family val="2"/>
      </rPr>
      <t>sec
Ne pas faire de bulles</t>
    </r>
  </si>
  <si>
    <t>En moyenne profondeur
Un adulte à proximité
Perche
Lignes d’eau</t>
  </si>
  <si>
    <t>Je prends ma respiration
Je me déplace comme je peux en rentrant la tête sous l’eau</t>
  </si>
  <si>
    <t>Ne s’accrocher à la ligne d’eau qu’une fois maximum
Ne pas toucher la ligne d’eau avec la tête</t>
  </si>
  <si>
    <t>Réaliser un aller-retour
Sans la perche</t>
  </si>
  <si>
    <t>Maitriser l’équilibre horizontal ventral dynamique, à partir d’une poussée contre le mur</t>
  </si>
  <si>
    <t>Faire la fusée pour aller le plus loin possible, sans bouger</t>
  </si>
  <si>
    <t>Avec la frite sous les aisselles.</t>
  </si>
  <si>
    <t>Réaliser la glissée en soufflant dans l’eau et sans frite</t>
  </si>
  <si>
    <t>Maitriser l’équilibre horizontal ventral dynamique, à partir d’une entrée dans l’eau par la tête</t>
  </si>
  <si>
    <t>Faire la fusée pour aller le plus loin possible, sans toucher les lignes</t>
  </si>
  <si>
    <t>Départ dans l’eau</t>
  </si>
  <si>
    <t>Faire une coulée sous l’eau et rajouter la respiration</t>
  </si>
  <si>
    <t>Faire la fusée pour aller le plus loin possible, à l’aide du toboggan</t>
  </si>
  <si>
    <t>Avec une perche à attraper dans l’eau</t>
  </si>
  <si>
    <t> Battre son record de distance</t>
  </si>
  <si>
    <t>Passer dans un cerceau cible pour développer l’alignement segmentaire</t>
  </si>
  <si>
    <t>Faire la flèche et passer dans un cerceau sans le toucher</t>
  </si>
  <si>
    <t>Faire moins de 3 mètres avant de toucher le cerceau</t>
  </si>
  <si>
    <t>Augmenter la distance l’aide d’un repère</t>
  </si>
  <si>
    <t>Maitriser l’équilibre horizontal ventral dynamique, avec du matériel</t>
  </si>
  <si>
    <t>Traverser sur le ventre sans lâcher les frites</t>
  </si>
  <si>
    <t>Maitriser l’équilibre horizontal dorsal dynamique, avec du matériel</t>
  </si>
  <si>
    <t>Traverser sur le dos sans lâcher les frites</t>
  </si>
  <si>
    <t>Plusieurs arrêts autorisés</t>
  </si>
  <si>
    <t>Traverser sur le dos, la largeur du bassin, à l’aide d’une frite sous les aisselles</t>
  </si>
  <si>
    <t>Descendre la frite vers le nombril</t>
  </si>
  <si>
    <t>Traverser sur le ventre, la largeur du bassin, à l’aide d’une frite sous les aisselles</t>
  </si>
  <si>
    <t>Positionner la frite loin devant</t>
  </si>
  <si>
    <t>Entretenir une vitesse horizontale, créée à partir d’un toboggan, grâce à une action des bras</t>
  </si>
  <si>
    <t>Traverser sur le ventre sans lâcher la frite, en enchainant des coups de bras</t>
  </si>
  <si>
    <t>Se déplacer avec 2 frites</t>
  </si>
  <si>
    <t>Réaliser 5 respirations</t>
  </si>
  <si>
    <t>Entretenir une vitesse horizontale, créée à partir d’un toboggan, grâce à une action simultanée des bras</t>
  </si>
  <si>
    <t>Traverser sur le ventre sans lâcher la frite, en enchainant des coups de bras et au choix pour les jambes</t>
  </si>
  <si>
    <t>Souffler dans l’eau une fois sur 3</t>
  </si>
  <si>
    <t>Générer une vitesse horizontale, créée à partir d’un appui et d’une glissée, en position ventrale</t>
  </si>
  <si>
    <t>Je me déplace en nage complète avec une frite (bras, jambes et respiration)</t>
  </si>
  <si>
    <t>Respirer moins souvent</t>
  </si>
  <si>
    <t>Faire sans la frite sur une distance de mon choix</t>
  </si>
  <si>
    <t>En moyenne profondeur
Frite
Planche</t>
  </si>
  <si>
    <t>En moyenne profondeur
Lignes d'eau</t>
  </si>
  <si>
    <t>En moyenne profondeur
Toboggan</t>
  </si>
  <si>
    <t>En petite profondeur
En binômes
Départ des marches</t>
  </si>
  <si>
    <t>En moyenne profondeur
Frites
Adulte à proximité</t>
  </si>
  <si>
    <t>En moyenne profondeur
Frite
Adulte à proximité</t>
  </si>
  <si>
    <t>En moyenne profondeur
Frite
Toboggan
Adulte à proximité</t>
  </si>
  <si>
    <t>En moyenne profondeur
Perche
Frite
Adulte à proximité</t>
  </si>
  <si>
    <t>Je fais la flèche
Je regarde le fond du bassin
Je suis rigide</t>
  </si>
  <si>
    <t>Rester allongé pendant 5 sec
Parcourir 3 mètres sans se redresser</t>
  </si>
  <si>
    <t>Je fais la flèche
Je suis rigide
Je regarde le fond du bassin</t>
  </si>
  <si>
    <r>
      <t xml:space="preserve">Rester allongé pendant </t>
    </r>
    <r>
      <rPr>
        <b/>
        <sz val="11"/>
        <color rgb="FF000000"/>
        <rFont val="Arial"/>
        <family val="2"/>
      </rPr>
      <t xml:space="preserve">5 </t>
    </r>
    <r>
      <rPr>
        <sz val="11"/>
        <color rgb="FF000000"/>
        <rFont val="Arial"/>
        <family val="2"/>
      </rPr>
      <t>sec avant de respirer
Attraper les lignes 2 fois maximum
Souffler dans l’eau pendant toute la glissée</t>
    </r>
  </si>
  <si>
    <t>Je rentre ma tête
Je fais la flèche tout le long de ma glissée
Je regarde le fond du bassin</t>
  </si>
  <si>
    <t>Rester allongé pendant 5 sec
Ne faire aucun mouvement ni des bras, ni des jambes</t>
  </si>
  <si>
    <t>Je prends ma respiration
Je fais la flèche
Je regarde le fond du bassin tout le temps
Je suis bien gainé</t>
  </si>
  <si>
    <t>Passer entièrement le cerceau avec mon corps
Ne pas toucher le cerceau lors de mon passage</t>
  </si>
  <si>
    <t>Je fais de la mousse avec mes pieds
Je bats des pieds tendus vers le bas
Je ne pédale pas</t>
  </si>
  <si>
    <t>Mettre la tête dans l’eau
Souffler en regardant le fond 3 sec à chaque fois
Ne pas s’arrêter</t>
  </si>
  <si>
    <t>Position verticale autorisée
Pédalage autorisé</t>
  </si>
  <si>
    <t>Je mets la tête en arrière
Je bats des pieds tendus mais relâchés
Je pousse vers le haut</t>
  </si>
  <si>
    <t>Ne m’arrêter qu’une fois
Maintenir les oreilles dans l’eau 1 fois sur 3 lors du parcours</t>
  </si>
  <si>
    <t>Avec une seule frite
Traverser en une seule fois sans arrêt</t>
  </si>
  <si>
    <r>
      <t>Prendre une deuxième</t>
    </r>
    <r>
      <rPr>
        <sz val="7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frite</t>
    </r>
  </si>
  <si>
    <t>Je mets la tête en arrière et mes oreilles sont dans l’eau
Je bats des pieds tendus vers le haut
Je fais de la mousse
Je regarde le plafond</t>
  </si>
  <si>
    <t>Se déplacer sur toute la largeur
Ne s’arrêter qu’1 fois</t>
  </si>
  <si>
    <t>Je tends mes pieds, mes bras
Je tape fort vers le bas
Mes chevilles sont relâchées</t>
  </si>
  <si>
    <r>
      <t xml:space="preserve">Traverser au moins </t>
    </r>
    <r>
      <rPr>
        <b/>
        <sz val="11"/>
        <color rgb="FF000000"/>
        <rFont val="Arial"/>
        <family val="2"/>
      </rPr>
      <t xml:space="preserve">1 </t>
    </r>
    <r>
      <rPr>
        <sz val="11"/>
        <color rgb="FF000000"/>
        <rFont val="Arial"/>
        <family val="2"/>
      </rPr>
      <t>fois sans s’arrêter
Souffler en regardant le fond 3 fois lors du trajet</t>
    </r>
  </si>
  <si>
    <t>S’arrêter 1 fois
Souffler 2 fois</t>
  </si>
  <si>
    <t>J’oriente mes mains pour pousser l’eau
Je bats des pieds en continu pour assurer l’horizontalité</t>
  </si>
  <si>
    <t>Je ne m’arrête pas
Je souffle dans l’eau au moins 3 fois pendant le trajet
Je ne prends pas l’eau par le nez</t>
  </si>
  <si>
    <t>J’accélère mon mouvement de bras jusqu’à ma poitrine
Je prends ma respiration par la bouche
Je souffle par la bouche ou le nez</t>
  </si>
  <si>
    <t>Souffler dans l’eau une fois sur 2
Traverser seul la largeur sans s’arrêter</t>
  </si>
  <si>
    <t>Je fais des grands mouvements
Je mets mes mains sous l’eau
J’oriente bien mes mains pour me propulser</t>
  </si>
  <si>
    <t>Compter le nombre de mouvements de bras et faire moins à chaque répétition
Respirer automatiquement dans l’eau au moins 1 fois sur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</si>
</sst>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0" fillId="0" borderId="6" xfId="0" applyBorder="1"/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3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49" fontId="0" fillId="0" borderId="8" xfId="0" applyNumberForma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is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ées dans l'eau"/>
      <sheetName val="Equilibre"/>
      <sheetName val="Immersion"/>
      <sheetName val="Propulsion"/>
      <sheetName val="Fiche de préparation"/>
    </sheetNames>
    <sheetDataSet>
      <sheetData sheetId="0">
        <row r="3">
          <cell r="A3">
            <v>1</v>
          </cell>
          <cell r="B3" t="str">
            <v>Accepter de se laisser chuter</v>
          </cell>
          <cell r="C3" t="str">
            <v>Réaliser une chute arrière</v>
          </cell>
          <cell r="D3" t="str">
            <v>En moyenne ou en grande profondeur</v>
          </cell>
          <cell r="E3" t="str">
            <v>Accroupi, talons au-delà du bord, mains sur les genoux, tête droite, je me laisser basculer en arrière</v>
          </cell>
          <cell r="F3" t="str">
            <v>Ne pas se lever
Ne pas pousser sur les jambes
Garder la tête droite</v>
          </cell>
          <cell r="G3" t="str">
            <v>Partir de l’échelle pied dans l’eau
Départ d’un tapis dans l’eau</v>
          </cell>
          <cell r="H3" t="str">
            <v xml:space="preserve">Enchainer avec un retournement </v>
          </cell>
        </row>
        <row r="4">
          <cell r="B4" t="str">
            <v>Entrer dans l’eau après un déséquilibre</v>
          </cell>
          <cell r="C4" t="str">
            <v xml:space="preserve">Réaliser une chute avant </v>
          </cell>
          <cell r="D4" t="str">
            <v>En moyenne et en grande profondeur</v>
          </cell>
          <cell r="E4" t="str">
            <v xml:space="preserve">Assis au bord, bras tendus collés aux oreilles, mains jointes, tête droite, je bascule en avant </v>
          </cell>
          <cell r="F4" t="str">
            <v>Pénétrer l’eau (pas de plat)
Glisser vers l’avant</v>
          </cell>
          <cell r="G4" t="str">
            <v>Départ d’une échelle, fesses dans l’eau
Départ d’un rocher, pieds dans l’eau</v>
          </cell>
          <cell r="H4" t="str">
            <v>Se laisser glisser le plus loin possible</v>
          </cell>
        </row>
        <row r="5">
          <cell r="B5" t="str">
            <v>Entrer dans l’eau après un déséquilibre</v>
          </cell>
          <cell r="C5" t="str">
            <v xml:space="preserve">Réaliser une chute avant </v>
          </cell>
          <cell r="D5" t="str">
            <v>En grande profondeur</v>
          </cell>
          <cell r="E5" t="str">
            <v>A genoux, bras tendus collés aux oreilles, mains jointes, tête droite, je bascule en avant.</v>
          </cell>
          <cell r="F5" t="str">
            <v>Pénétrer l’eau (pas de plat)
Glisser en avant
Maintenir le gainage, bras et jambes tendues</v>
          </cell>
          <cell r="G5" t="str">
            <v>Départ assis, accroupi</v>
          </cell>
          <cell r="H5" t="str">
            <v>Aller le plus loin possible</v>
          </cell>
        </row>
        <row r="6">
          <cell r="B6" t="str">
            <v>Entrer dans l’eau après une impulsion</v>
          </cell>
          <cell r="C6" t="str">
            <v xml:space="preserve">Réaliser une chute avant </v>
          </cell>
          <cell r="D6" t="str">
            <v>En grande profondeur</v>
          </cell>
          <cell r="E6" t="str">
            <v>Accroupi au bord, bras tendus collés aux oreilles, mains jointes, tête droite, basculer en avant, je pousse sur les pied</v>
          </cell>
          <cell r="F6" t="str">
            <v>Pénétrer l’eau (pas de plat)
Glisser vers l’avant
Maintenir le gainage, bras et jambes tendues</v>
          </cell>
          <cell r="G6" t="str">
            <v>Départ assis</v>
          </cell>
          <cell r="H6" t="str">
            <v>Se laisser glisser le plus loin possible</v>
          </cell>
        </row>
        <row r="7">
          <cell r="B7" t="str">
            <v>Construire une position renversée pour entrer dans l’eau tête la première</v>
          </cell>
          <cell r="C7" t="str">
            <v>Se renverser pour entrer dans l’eau tête la première, en glissant sur un appui solide</v>
          </cell>
          <cell r="D7" t="str">
            <v>En grande profondeur
Tapis
Plot</v>
          </cell>
          <cell r="E7" t="str">
            <v>Je m’allonge sur le tapis en cherchant à me grandir
Je me laisse glisser sans me déformer</v>
          </cell>
          <cell r="F7" t="str">
            <v>Pénétrer dans l’eau (pas de plat)
Glisser vers l’avant
Maintenir le gainage, bras et jambes tendues</v>
          </cell>
          <cell r="G7" t="str">
            <v>Avec du matériel de flottaison
Depuis le bord</v>
          </cell>
          <cell r="H7" t="str">
            <v>Se laisser glisser le plus loin possible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H12"/>
  <sheetViews>
    <sheetView zoomScale="70" zoomScaleNormal="70" workbookViewId="0">
      <selection activeCell="A3" sqref="A3:H12"/>
    </sheetView>
  </sheetViews>
  <sheetFormatPr baseColWidth="10" defaultRowHeight="15" x14ac:dyDescent="0.25"/>
  <cols>
    <col min="2" max="2" width="20" customWidth="1"/>
    <col min="3" max="3" width="18.5703125" customWidth="1"/>
    <col min="4" max="4" width="21.28515625" bestFit="1" customWidth="1"/>
    <col min="5" max="5" width="33.140625" customWidth="1"/>
    <col min="6" max="6" width="24.5703125" customWidth="1"/>
    <col min="7" max="7" width="21.7109375" customWidth="1"/>
    <col min="8" max="8" width="21.85546875" customWidth="1"/>
  </cols>
  <sheetData>
    <row r="1" spans="1:8" ht="20.25" customHeight="1" thickBot="1" x14ac:dyDescent="0.3">
      <c r="A1" s="35" t="s">
        <v>17</v>
      </c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7" t="s">
        <v>5</v>
      </c>
      <c r="H1" s="38"/>
    </row>
    <row r="2" spans="1:8" ht="15.75" thickBot="1" x14ac:dyDescent="0.3">
      <c r="A2" s="36"/>
      <c r="B2" s="36"/>
      <c r="C2" s="36"/>
      <c r="D2" s="36"/>
      <c r="E2" s="36"/>
      <c r="F2" s="36"/>
      <c r="G2" s="1" t="s">
        <v>6</v>
      </c>
      <c r="H2" s="1" t="s">
        <v>7</v>
      </c>
    </row>
    <row r="3" spans="1:8" ht="57.75" customHeight="1" thickBot="1" x14ac:dyDescent="0.3">
      <c r="A3" s="27"/>
      <c r="B3" s="13" t="s">
        <v>19</v>
      </c>
      <c r="C3" s="14" t="s">
        <v>20</v>
      </c>
      <c r="D3" s="15" t="s">
        <v>30</v>
      </c>
      <c r="E3" s="15" t="s">
        <v>31</v>
      </c>
      <c r="F3" s="15" t="s">
        <v>32</v>
      </c>
      <c r="G3" s="15" t="s">
        <v>33</v>
      </c>
      <c r="H3" s="14" t="s">
        <v>25</v>
      </c>
    </row>
    <row r="4" spans="1:8" ht="57.75" thickBot="1" x14ac:dyDescent="0.3">
      <c r="A4" s="27"/>
      <c r="B4" s="14" t="s">
        <v>19</v>
      </c>
      <c r="C4" s="14" t="s">
        <v>20</v>
      </c>
      <c r="D4" s="15" t="s">
        <v>28</v>
      </c>
      <c r="E4" s="14" t="s">
        <v>26</v>
      </c>
      <c r="F4" s="14" t="s">
        <v>23</v>
      </c>
      <c r="G4" s="14" t="s">
        <v>27</v>
      </c>
      <c r="H4" s="15" t="s">
        <v>29</v>
      </c>
    </row>
    <row r="5" spans="1:8" ht="72" customHeight="1" thickBot="1" x14ac:dyDescent="0.3">
      <c r="A5" s="27">
        <v>1</v>
      </c>
      <c r="B5" s="14" t="s">
        <v>19</v>
      </c>
      <c r="C5" s="14" t="s">
        <v>20</v>
      </c>
      <c r="D5" s="15" t="s">
        <v>58</v>
      </c>
      <c r="E5" s="14" t="s">
        <v>59</v>
      </c>
      <c r="F5" s="14" t="s">
        <v>60</v>
      </c>
      <c r="G5" s="14" t="s">
        <v>61</v>
      </c>
      <c r="H5" s="14" t="s">
        <v>34</v>
      </c>
    </row>
    <row r="6" spans="1:8" ht="84.75" customHeight="1" thickBot="1" x14ac:dyDescent="0.3">
      <c r="A6" s="27"/>
      <c r="B6" s="14" t="s">
        <v>21</v>
      </c>
      <c r="C6" s="14" t="s">
        <v>22</v>
      </c>
      <c r="D6" s="14" t="s">
        <v>62</v>
      </c>
      <c r="E6" s="14" t="s">
        <v>68</v>
      </c>
      <c r="F6" s="14" t="s">
        <v>69</v>
      </c>
      <c r="G6" s="14" t="s">
        <v>35</v>
      </c>
      <c r="H6" s="14" t="s">
        <v>36</v>
      </c>
    </row>
    <row r="7" spans="1:8" ht="72" thickBot="1" x14ac:dyDescent="0.3">
      <c r="A7" s="27"/>
      <c r="B7" s="14" t="s">
        <v>21</v>
      </c>
      <c r="C7" s="14" t="s">
        <v>37</v>
      </c>
      <c r="D7" s="14" t="s">
        <v>63</v>
      </c>
      <c r="E7" s="14" t="s">
        <v>70</v>
      </c>
      <c r="F7" s="14" t="s">
        <v>77</v>
      </c>
      <c r="G7" s="14" t="s">
        <v>79</v>
      </c>
      <c r="H7" s="14" t="s">
        <v>38</v>
      </c>
    </row>
    <row r="8" spans="1:8" ht="71.25" customHeight="1" thickBot="1" x14ac:dyDescent="0.3">
      <c r="A8" s="28"/>
      <c r="B8" s="16" t="s">
        <v>39</v>
      </c>
      <c r="C8" s="15" t="s">
        <v>40</v>
      </c>
      <c r="D8" s="15" t="s">
        <v>64</v>
      </c>
      <c r="E8" s="15" t="s">
        <v>71</v>
      </c>
      <c r="F8" s="15" t="s">
        <v>78</v>
      </c>
      <c r="G8" s="15" t="s">
        <v>80</v>
      </c>
      <c r="H8" s="17" t="s">
        <v>41</v>
      </c>
    </row>
    <row r="9" spans="1:8" ht="71.25" customHeight="1" thickBot="1" x14ac:dyDescent="0.3">
      <c r="A9" s="28"/>
      <c r="B9" s="16" t="s">
        <v>42</v>
      </c>
      <c r="C9" s="15" t="s">
        <v>43</v>
      </c>
      <c r="D9" s="15" t="s">
        <v>65</v>
      </c>
      <c r="E9" s="15" t="s">
        <v>72</v>
      </c>
      <c r="F9" s="15" t="s">
        <v>76</v>
      </c>
      <c r="G9" s="15" t="s">
        <v>44</v>
      </c>
      <c r="H9" s="17" t="s">
        <v>45</v>
      </c>
    </row>
    <row r="10" spans="1:8" ht="57.75" thickBot="1" x14ac:dyDescent="0.3">
      <c r="A10" s="28"/>
      <c r="B10" s="16" t="s">
        <v>46</v>
      </c>
      <c r="C10" s="15" t="s">
        <v>47</v>
      </c>
      <c r="D10" s="15" t="s">
        <v>57</v>
      </c>
      <c r="E10" s="15" t="s">
        <v>73</v>
      </c>
      <c r="F10" s="15" t="s">
        <v>82</v>
      </c>
      <c r="G10" s="15" t="s">
        <v>83</v>
      </c>
      <c r="H10" s="17" t="s">
        <v>48</v>
      </c>
    </row>
    <row r="11" spans="1:8" ht="73.5" thickBot="1" x14ac:dyDescent="0.3">
      <c r="A11" s="28"/>
      <c r="B11" s="16" t="s">
        <v>49</v>
      </c>
      <c r="C11" s="15" t="s">
        <v>50</v>
      </c>
      <c r="D11" s="15" t="s">
        <v>66</v>
      </c>
      <c r="E11" s="15" t="s">
        <v>74</v>
      </c>
      <c r="F11" s="15" t="s">
        <v>51</v>
      </c>
      <c r="G11" s="15" t="s">
        <v>52</v>
      </c>
      <c r="H11" s="17" t="s">
        <v>53</v>
      </c>
    </row>
    <row r="12" spans="1:8" ht="71.25" customHeight="1" thickBot="1" x14ac:dyDescent="0.3">
      <c r="A12" s="29"/>
      <c r="B12" s="18" t="s">
        <v>49</v>
      </c>
      <c r="C12" s="19" t="s">
        <v>54</v>
      </c>
      <c r="D12" s="19" t="s">
        <v>67</v>
      </c>
      <c r="E12" s="19" t="s">
        <v>75</v>
      </c>
      <c r="F12" s="19" t="s">
        <v>81</v>
      </c>
      <c r="G12" s="19" t="s">
        <v>55</v>
      </c>
      <c r="H12" s="20" t="s">
        <v>56</v>
      </c>
    </row>
  </sheetData>
  <mergeCells count="7">
    <mergeCell ref="A1:A2"/>
    <mergeCell ref="G1:H1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H9"/>
  <sheetViews>
    <sheetView topLeftCell="A6" zoomScale="80" zoomScaleNormal="80" workbookViewId="0">
      <selection activeCell="A9" sqref="A3:H9"/>
    </sheetView>
  </sheetViews>
  <sheetFormatPr baseColWidth="10" defaultRowHeight="15" x14ac:dyDescent="0.25"/>
  <cols>
    <col min="2" max="2" width="18.140625" bestFit="1" customWidth="1"/>
    <col min="3" max="3" width="24.42578125" customWidth="1"/>
    <col min="4" max="4" width="26.140625" customWidth="1"/>
    <col min="5" max="5" width="28" customWidth="1"/>
    <col min="6" max="6" width="26" customWidth="1"/>
    <col min="7" max="7" width="19.85546875" customWidth="1"/>
    <col min="8" max="8" width="19.28515625" bestFit="1" customWidth="1"/>
  </cols>
  <sheetData>
    <row r="1" spans="1:8" ht="21.75" customHeight="1" thickBot="1" x14ac:dyDescent="0.3">
      <c r="A1" s="35" t="s">
        <v>17</v>
      </c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7" t="s">
        <v>5</v>
      </c>
      <c r="H1" s="38"/>
    </row>
    <row r="2" spans="1:8" ht="15.75" thickBot="1" x14ac:dyDescent="0.3">
      <c r="A2" s="36"/>
      <c r="B2" s="36"/>
      <c r="C2" s="36"/>
      <c r="D2" s="36"/>
      <c r="E2" s="36"/>
      <c r="F2" s="36"/>
      <c r="G2" s="1" t="s">
        <v>6</v>
      </c>
      <c r="H2" s="1" t="s">
        <v>7</v>
      </c>
    </row>
    <row r="3" spans="1:8" ht="90.75" customHeight="1" thickBot="1" x14ac:dyDescent="0.3">
      <c r="A3" s="27">
        <v>2</v>
      </c>
      <c r="B3" s="21" t="s">
        <v>84</v>
      </c>
      <c r="C3" s="21" t="s">
        <v>85</v>
      </c>
      <c r="D3" s="12" t="s">
        <v>95</v>
      </c>
      <c r="E3" s="12" t="s">
        <v>96</v>
      </c>
      <c r="F3" s="12" t="s">
        <v>97</v>
      </c>
      <c r="G3" s="12" t="s">
        <v>98</v>
      </c>
      <c r="H3" s="21" t="s">
        <v>87</v>
      </c>
    </row>
    <row r="4" spans="1:8" ht="72" customHeight="1" thickBot="1" x14ac:dyDescent="0.3">
      <c r="A4" s="27"/>
      <c r="B4" s="21" t="s">
        <v>86</v>
      </c>
      <c r="C4" s="21" t="s">
        <v>85</v>
      </c>
      <c r="D4" s="12" t="s">
        <v>99</v>
      </c>
      <c r="E4" s="12" t="s">
        <v>100</v>
      </c>
      <c r="F4" s="12" t="s">
        <v>101</v>
      </c>
      <c r="G4" s="21" t="s">
        <v>88</v>
      </c>
      <c r="H4" s="21" t="s">
        <v>89</v>
      </c>
    </row>
    <row r="5" spans="1:8" ht="80.25" customHeight="1" thickBot="1" x14ac:dyDescent="0.3">
      <c r="A5" s="29"/>
      <c r="B5" s="26" t="s">
        <v>90</v>
      </c>
      <c r="C5" s="21" t="s">
        <v>85</v>
      </c>
      <c r="D5" s="12" t="s">
        <v>99</v>
      </c>
      <c r="E5" s="12" t="s">
        <v>103</v>
      </c>
      <c r="F5" s="12" t="s">
        <v>104</v>
      </c>
      <c r="G5" s="21" t="s">
        <v>91</v>
      </c>
      <c r="H5" s="21" t="s">
        <v>89</v>
      </c>
    </row>
    <row r="6" spans="1:8" ht="67.5" customHeight="1" thickBot="1" x14ac:dyDescent="0.3">
      <c r="A6" s="31"/>
      <c r="B6" s="23" t="s">
        <v>92</v>
      </c>
      <c r="C6" s="23" t="s">
        <v>93</v>
      </c>
      <c r="D6" s="24" t="s">
        <v>102</v>
      </c>
      <c r="E6" s="24" t="s">
        <v>105</v>
      </c>
      <c r="F6" s="24" t="s">
        <v>106</v>
      </c>
      <c r="G6" s="23" t="s">
        <v>94</v>
      </c>
      <c r="H6" s="25" t="s">
        <v>107</v>
      </c>
    </row>
    <row r="7" spans="1:8" ht="72" thickBot="1" x14ac:dyDescent="0.3">
      <c r="A7" s="22"/>
      <c r="B7" s="19" t="s">
        <v>108</v>
      </c>
      <c r="C7" s="19" t="s">
        <v>109</v>
      </c>
      <c r="D7" s="32" t="s">
        <v>102</v>
      </c>
      <c r="E7" s="32" t="s">
        <v>119</v>
      </c>
      <c r="F7" s="32" t="s">
        <v>123</v>
      </c>
      <c r="G7" s="19" t="s">
        <v>110</v>
      </c>
      <c r="H7" s="20" t="s">
        <v>111</v>
      </c>
    </row>
    <row r="8" spans="1:8" ht="72" thickBot="1" x14ac:dyDescent="0.3">
      <c r="A8" s="22"/>
      <c r="B8" s="19" t="s">
        <v>108</v>
      </c>
      <c r="C8" s="19" t="s">
        <v>112</v>
      </c>
      <c r="D8" s="32" t="s">
        <v>102</v>
      </c>
      <c r="E8" s="32" t="s">
        <v>120</v>
      </c>
      <c r="F8" s="19" t="s">
        <v>113</v>
      </c>
      <c r="G8" s="32" t="s">
        <v>124</v>
      </c>
      <c r="H8" s="33" t="s">
        <v>125</v>
      </c>
    </row>
    <row r="9" spans="1:8" ht="72" thickBot="1" x14ac:dyDescent="0.3">
      <c r="A9" s="22"/>
      <c r="B9" s="19" t="s">
        <v>114</v>
      </c>
      <c r="C9" s="19" t="s">
        <v>115</v>
      </c>
      <c r="D9" s="32" t="s">
        <v>118</v>
      </c>
      <c r="E9" s="32" t="s">
        <v>121</v>
      </c>
      <c r="F9" s="32" t="s">
        <v>122</v>
      </c>
      <c r="G9" s="19" t="s">
        <v>116</v>
      </c>
      <c r="H9" s="20" t="s">
        <v>117</v>
      </c>
    </row>
  </sheetData>
  <mergeCells count="7">
    <mergeCell ref="A1:A2"/>
    <mergeCell ref="G1:H1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H8"/>
  <sheetViews>
    <sheetView topLeftCell="A6" zoomScale="70" zoomScaleNormal="70" workbookViewId="0">
      <selection activeCell="H8" sqref="A3:H8"/>
    </sheetView>
  </sheetViews>
  <sheetFormatPr baseColWidth="10" defaultRowHeight="15" x14ac:dyDescent="0.25"/>
  <cols>
    <col min="2" max="2" width="20.28515625" bestFit="1" customWidth="1"/>
    <col min="3" max="3" width="18.85546875" customWidth="1"/>
    <col min="4" max="4" width="17.28515625" customWidth="1"/>
    <col min="5" max="5" width="34.140625" customWidth="1"/>
    <col min="6" max="6" width="26.7109375" customWidth="1"/>
    <col min="7" max="8" width="21.5703125" customWidth="1"/>
  </cols>
  <sheetData>
    <row r="1" spans="1:8" ht="21.75" customHeight="1" thickBot="1" x14ac:dyDescent="0.3">
      <c r="A1" s="35" t="s">
        <v>17</v>
      </c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7" t="s">
        <v>5</v>
      </c>
      <c r="H1" s="38"/>
    </row>
    <row r="2" spans="1:8" ht="15.75" thickBot="1" x14ac:dyDescent="0.3">
      <c r="A2" s="36"/>
      <c r="B2" s="36"/>
      <c r="C2" s="36"/>
      <c r="D2" s="36"/>
      <c r="E2" s="36"/>
      <c r="F2" s="36"/>
      <c r="G2" s="1" t="s">
        <v>6</v>
      </c>
      <c r="H2" s="1" t="s">
        <v>7</v>
      </c>
    </row>
    <row r="3" spans="1:8" ht="72" thickBot="1" x14ac:dyDescent="0.3">
      <c r="A3" s="27"/>
      <c r="B3" s="14" t="s">
        <v>126</v>
      </c>
      <c r="C3" s="14" t="s">
        <v>127</v>
      </c>
      <c r="D3" s="13" t="s">
        <v>143</v>
      </c>
      <c r="E3" s="13" t="s">
        <v>144</v>
      </c>
      <c r="F3" s="13" t="s">
        <v>145</v>
      </c>
      <c r="G3" s="14" t="s">
        <v>128</v>
      </c>
      <c r="H3" s="14" t="s">
        <v>129</v>
      </c>
    </row>
    <row r="4" spans="1:8" ht="100.5" thickBot="1" x14ac:dyDescent="0.3">
      <c r="A4" s="27">
        <v>3</v>
      </c>
      <c r="B4" s="14" t="s">
        <v>130</v>
      </c>
      <c r="C4" s="14" t="s">
        <v>131</v>
      </c>
      <c r="D4" s="13" t="s">
        <v>141</v>
      </c>
      <c r="E4" s="13" t="s">
        <v>146</v>
      </c>
      <c r="F4" s="13" t="s">
        <v>147</v>
      </c>
      <c r="G4" s="13" t="s">
        <v>148</v>
      </c>
      <c r="H4" s="14" t="s">
        <v>129</v>
      </c>
    </row>
    <row r="5" spans="1:8" ht="114.75" thickBot="1" x14ac:dyDescent="0.3">
      <c r="A5" s="27"/>
      <c r="B5" s="14" t="s">
        <v>130</v>
      </c>
      <c r="C5" s="14" t="s">
        <v>132</v>
      </c>
      <c r="D5" s="13" t="s">
        <v>142</v>
      </c>
      <c r="E5" s="13" t="s">
        <v>149</v>
      </c>
      <c r="F5" s="13" t="s">
        <v>150</v>
      </c>
      <c r="G5" s="13" t="s">
        <v>151</v>
      </c>
      <c r="H5" s="13" t="s">
        <v>152</v>
      </c>
    </row>
    <row r="6" spans="1:8" ht="100.5" thickBot="1" x14ac:dyDescent="0.3">
      <c r="A6" s="27"/>
      <c r="B6" s="14" t="s">
        <v>130</v>
      </c>
      <c r="C6" s="14" t="s">
        <v>133</v>
      </c>
      <c r="D6" s="13" t="s">
        <v>141</v>
      </c>
      <c r="E6" s="13" t="s">
        <v>153</v>
      </c>
      <c r="F6" s="13" t="s">
        <v>154</v>
      </c>
      <c r="G6" s="13" t="s">
        <v>151</v>
      </c>
      <c r="H6" s="13" t="s">
        <v>152</v>
      </c>
    </row>
    <row r="7" spans="1:8" ht="72" thickBot="1" x14ac:dyDescent="0.3">
      <c r="A7" s="34"/>
      <c r="B7" s="14" t="s">
        <v>134</v>
      </c>
      <c r="C7" s="14" t="s">
        <v>135</v>
      </c>
      <c r="D7" s="13" t="s">
        <v>155</v>
      </c>
      <c r="E7" s="13" t="s">
        <v>156</v>
      </c>
      <c r="F7" s="13" t="s">
        <v>157</v>
      </c>
      <c r="G7" s="14" t="s">
        <v>136</v>
      </c>
      <c r="H7" s="14" t="s">
        <v>137</v>
      </c>
    </row>
    <row r="8" spans="1:8" ht="86.25" thickBot="1" x14ac:dyDescent="0.3">
      <c r="A8" s="30"/>
      <c r="B8" s="19" t="s">
        <v>138</v>
      </c>
      <c r="C8" s="19" t="s">
        <v>140</v>
      </c>
      <c r="D8" s="32" t="s">
        <v>158</v>
      </c>
      <c r="E8" s="32" t="s">
        <v>159</v>
      </c>
      <c r="F8" s="32" t="s">
        <v>160</v>
      </c>
      <c r="G8" s="19" t="s">
        <v>139</v>
      </c>
      <c r="H8" s="33" t="s">
        <v>161</v>
      </c>
    </row>
  </sheetData>
  <mergeCells count="7">
    <mergeCell ref="A1:A2"/>
    <mergeCell ref="G1:H1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H13"/>
  <sheetViews>
    <sheetView topLeftCell="A5" zoomScale="60" zoomScaleNormal="60" workbookViewId="0">
      <selection activeCell="H13" sqref="A3:H13"/>
    </sheetView>
  </sheetViews>
  <sheetFormatPr baseColWidth="10" defaultRowHeight="15" x14ac:dyDescent="0.25"/>
  <cols>
    <col min="2" max="2" width="19.140625" customWidth="1"/>
    <col min="3" max="3" width="18.85546875" customWidth="1"/>
    <col min="4" max="4" width="22" customWidth="1"/>
    <col min="5" max="5" width="33.7109375" customWidth="1"/>
    <col min="6" max="6" width="24.28515625" customWidth="1"/>
    <col min="7" max="7" width="21.5703125" customWidth="1"/>
    <col min="8" max="8" width="22.28515625" customWidth="1"/>
  </cols>
  <sheetData>
    <row r="1" spans="1:8" ht="21.75" customHeight="1" thickBot="1" x14ac:dyDescent="0.3">
      <c r="A1" s="35" t="s">
        <v>17</v>
      </c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7" t="s">
        <v>5</v>
      </c>
      <c r="H1" s="38"/>
    </row>
    <row r="2" spans="1:8" ht="15.75" thickBot="1" x14ac:dyDescent="0.3">
      <c r="A2" s="36"/>
      <c r="B2" s="36"/>
      <c r="C2" s="36"/>
      <c r="D2" s="36"/>
      <c r="E2" s="36"/>
      <c r="F2" s="36"/>
      <c r="G2" s="1" t="s">
        <v>6</v>
      </c>
      <c r="H2" s="1" t="s">
        <v>7</v>
      </c>
    </row>
    <row r="3" spans="1:8" ht="99.75" customHeight="1" thickBot="1" x14ac:dyDescent="0.3">
      <c r="A3" s="27">
        <v>4</v>
      </c>
      <c r="B3" s="14" t="s">
        <v>162</v>
      </c>
      <c r="C3" s="14" t="s">
        <v>163</v>
      </c>
      <c r="D3" s="13" t="s">
        <v>197</v>
      </c>
      <c r="E3" s="13" t="s">
        <v>205</v>
      </c>
      <c r="F3" s="13" t="s">
        <v>206</v>
      </c>
      <c r="G3" s="14" t="s">
        <v>164</v>
      </c>
      <c r="H3" s="14" t="s">
        <v>165</v>
      </c>
    </row>
    <row r="4" spans="1:8" ht="99.75" customHeight="1" thickBot="1" x14ac:dyDescent="0.3">
      <c r="A4" s="27"/>
      <c r="B4" s="14" t="s">
        <v>166</v>
      </c>
      <c r="C4" s="14" t="s">
        <v>167</v>
      </c>
      <c r="D4" s="13" t="s">
        <v>198</v>
      </c>
      <c r="E4" s="13" t="s">
        <v>207</v>
      </c>
      <c r="F4" s="13" t="s">
        <v>208</v>
      </c>
      <c r="G4" s="14" t="s">
        <v>168</v>
      </c>
      <c r="H4" s="14" t="s">
        <v>169</v>
      </c>
    </row>
    <row r="5" spans="1:8" ht="98.25" customHeight="1" thickBot="1" x14ac:dyDescent="0.3">
      <c r="A5" s="27"/>
      <c r="B5" s="14" t="s">
        <v>166</v>
      </c>
      <c r="C5" s="14" t="s">
        <v>170</v>
      </c>
      <c r="D5" s="13" t="s">
        <v>199</v>
      </c>
      <c r="E5" s="13" t="s">
        <v>209</v>
      </c>
      <c r="F5" s="13" t="s">
        <v>210</v>
      </c>
      <c r="G5" s="14" t="s">
        <v>171</v>
      </c>
      <c r="H5" s="14" t="s">
        <v>172</v>
      </c>
    </row>
    <row r="6" spans="1:8" ht="92.25" customHeight="1" thickBot="1" x14ac:dyDescent="0.3">
      <c r="A6" s="27"/>
      <c r="B6" s="14" t="s">
        <v>173</v>
      </c>
      <c r="C6" s="14" t="s">
        <v>174</v>
      </c>
      <c r="D6" s="13" t="s">
        <v>200</v>
      </c>
      <c r="E6" s="13" t="s">
        <v>211</v>
      </c>
      <c r="F6" s="13" t="s">
        <v>212</v>
      </c>
      <c r="G6" s="14" t="s">
        <v>175</v>
      </c>
      <c r="H6" s="14" t="s">
        <v>176</v>
      </c>
    </row>
    <row r="7" spans="1:8" ht="90.75" customHeight="1" thickBot="1" x14ac:dyDescent="0.3">
      <c r="A7" s="27">
        <v>5</v>
      </c>
      <c r="B7" s="14" t="s">
        <v>177</v>
      </c>
      <c r="C7" s="14" t="s">
        <v>178</v>
      </c>
      <c r="D7" s="13" t="s">
        <v>201</v>
      </c>
      <c r="E7" s="13" t="s">
        <v>213</v>
      </c>
      <c r="F7" s="13" t="s">
        <v>214</v>
      </c>
      <c r="G7" s="13" t="s">
        <v>215</v>
      </c>
      <c r="H7" s="14" t="s">
        <v>24</v>
      </c>
    </row>
    <row r="8" spans="1:8" ht="78.75" customHeight="1" thickBot="1" x14ac:dyDescent="0.3">
      <c r="A8" s="27"/>
      <c r="B8" s="14" t="s">
        <v>179</v>
      </c>
      <c r="C8" s="14" t="s">
        <v>180</v>
      </c>
      <c r="D8" s="13" t="s">
        <v>201</v>
      </c>
      <c r="E8" s="13" t="s">
        <v>216</v>
      </c>
      <c r="F8" s="13" t="s">
        <v>217</v>
      </c>
      <c r="G8" s="14" t="s">
        <v>181</v>
      </c>
      <c r="H8" s="13" t="s">
        <v>218</v>
      </c>
    </row>
    <row r="9" spans="1:8" ht="86.25" thickBot="1" x14ac:dyDescent="0.3">
      <c r="A9" s="27"/>
      <c r="B9" s="14" t="s">
        <v>179</v>
      </c>
      <c r="C9" s="14" t="s">
        <v>182</v>
      </c>
      <c r="D9" s="13" t="s">
        <v>202</v>
      </c>
      <c r="E9" s="13" t="s">
        <v>220</v>
      </c>
      <c r="F9" s="13" t="s">
        <v>221</v>
      </c>
      <c r="G9" s="14" t="s">
        <v>219</v>
      </c>
      <c r="H9" s="14" t="s">
        <v>183</v>
      </c>
    </row>
    <row r="10" spans="1:8" ht="72" thickBot="1" x14ac:dyDescent="0.3">
      <c r="A10" s="30"/>
      <c r="B10" s="19" t="s">
        <v>177</v>
      </c>
      <c r="C10" s="19" t="s">
        <v>184</v>
      </c>
      <c r="D10" s="32" t="s">
        <v>202</v>
      </c>
      <c r="E10" s="32" t="s">
        <v>222</v>
      </c>
      <c r="F10" s="32" t="s">
        <v>223</v>
      </c>
      <c r="G10" s="32" t="s">
        <v>224</v>
      </c>
      <c r="H10" s="20" t="s">
        <v>185</v>
      </c>
    </row>
    <row r="11" spans="1:8" ht="107.25" customHeight="1" thickBot="1" x14ac:dyDescent="0.3">
      <c r="A11" s="30"/>
      <c r="B11" s="19" t="s">
        <v>186</v>
      </c>
      <c r="C11" s="19" t="s">
        <v>187</v>
      </c>
      <c r="D11" s="32" t="s">
        <v>203</v>
      </c>
      <c r="E11" s="32" t="s">
        <v>225</v>
      </c>
      <c r="F11" s="32" t="s">
        <v>226</v>
      </c>
      <c r="G11" s="19" t="s">
        <v>188</v>
      </c>
      <c r="H11" s="20" t="s">
        <v>189</v>
      </c>
    </row>
    <row r="12" spans="1:8" ht="117.75" customHeight="1" thickBot="1" x14ac:dyDescent="0.3">
      <c r="A12" s="30"/>
      <c r="B12" s="19" t="s">
        <v>190</v>
      </c>
      <c r="C12" s="19" t="s">
        <v>191</v>
      </c>
      <c r="D12" s="32" t="s">
        <v>203</v>
      </c>
      <c r="E12" s="32" t="s">
        <v>227</v>
      </c>
      <c r="F12" s="32" t="s">
        <v>228</v>
      </c>
      <c r="G12" s="19" t="s">
        <v>192</v>
      </c>
      <c r="H12" s="20" t="s">
        <v>189</v>
      </c>
    </row>
    <row r="13" spans="1:8" ht="113.25" customHeight="1" thickBot="1" x14ac:dyDescent="0.3">
      <c r="A13" s="30"/>
      <c r="B13" s="19" t="s">
        <v>193</v>
      </c>
      <c r="C13" s="19" t="s">
        <v>194</v>
      </c>
      <c r="D13" s="32" t="s">
        <v>204</v>
      </c>
      <c r="E13" s="32" t="s">
        <v>229</v>
      </c>
      <c r="F13" s="32" t="s">
        <v>230</v>
      </c>
      <c r="G13" s="19" t="s">
        <v>195</v>
      </c>
      <c r="H13" s="20" t="s">
        <v>196</v>
      </c>
    </row>
  </sheetData>
  <mergeCells count="7">
    <mergeCell ref="A1:A2"/>
    <mergeCell ref="G1:H1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70" zoomScaleNormal="70" workbookViewId="0">
      <selection activeCell="T29" sqref="T29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9" customWidth="1"/>
    <col min="5" max="5" width="8.28515625" customWidth="1"/>
    <col min="7" max="7" width="7.7109375" customWidth="1"/>
    <col min="12" max="13" width="8.42578125" customWidth="1"/>
    <col min="14" max="14" width="9" customWidth="1"/>
    <col min="15" max="15" width="8.7109375" customWidth="1"/>
  </cols>
  <sheetData>
    <row r="1" spans="1:17" x14ac:dyDescent="0.25">
      <c r="A1" s="40" t="s">
        <v>11</v>
      </c>
      <c r="B1" s="41"/>
      <c r="C1" s="51"/>
      <c r="D1" s="51"/>
      <c r="E1" s="51"/>
      <c r="F1" s="51"/>
      <c r="G1" s="44" t="s">
        <v>12</v>
      </c>
      <c r="H1" s="44"/>
      <c r="I1" s="41"/>
      <c r="J1" s="41"/>
      <c r="K1" s="41"/>
      <c r="L1" s="41"/>
      <c r="M1" s="41"/>
      <c r="N1" s="7"/>
      <c r="O1" s="3"/>
    </row>
    <row r="2" spans="1:17" x14ac:dyDescent="0.25">
      <c r="A2" s="42" t="s">
        <v>8</v>
      </c>
      <c r="B2" s="43"/>
      <c r="C2" s="43"/>
      <c r="D2" s="43"/>
      <c r="E2" s="43"/>
      <c r="F2" s="43"/>
      <c r="G2" s="50" t="s">
        <v>9</v>
      </c>
      <c r="H2" s="50"/>
      <c r="I2" s="11"/>
      <c r="J2" s="2" t="s">
        <v>14</v>
      </c>
      <c r="K2" s="67"/>
      <c r="L2" s="67"/>
      <c r="M2" s="49" t="s">
        <v>10</v>
      </c>
      <c r="N2" s="49"/>
      <c r="O2" s="4"/>
    </row>
    <row r="3" spans="1:17" ht="15.75" thickBot="1" x14ac:dyDescent="0.3">
      <c r="A3" s="68" t="s">
        <v>18</v>
      </c>
      <c r="B3" s="69"/>
      <c r="C3" s="69"/>
      <c r="D3" s="69"/>
      <c r="E3" s="5"/>
      <c r="F3" s="5"/>
      <c r="G3" s="5"/>
      <c r="H3" s="5"/>
      <c r="I3" s="5"/>
      <c r="J3" s="5" t="s">
        <v>15</v>
      </c>
      <c r="K3" s="5"/>
      <c r="L3" s="5"/>
      <c r="M3" s="5"/>
      <c r="N3" s="5"/>
      <c r="O3" s="6"/>
    </row>
    <row r="4" spans="1:17" ht="15.75" thickBot="1" x14ac:dyDescent="0.3"/>
    <row r="5" spans="1:17" ht="15" customHeight="1" x14ac:dyDescent="0.25">
      <c r="A5" s="61" t="s">
        <v>16</v>
      </c>
      <c r="B5" s="65" t="s">
        <v>0</v>
      </c>
      <c r="C5" s="54"/>
      <c r="D5" s="54" t="s">
        <v>1</v>
      </c>
      <c r="E5" s="54"/>
      <c r="F5" s="54" t="s">
        <v>13</v>
      </c>
      <c r="G5" s="54"/>
      <c r="H5" s="54" t="s">
        <v>3</v>
      </c>
      <c r="I5" s="54"/>
      <c r="J5" s="54" t="s">
        <v>4</v>
      </c>
      <c r="K5" s="59"/>
      <c r="L5" s="53" t="s">
        <v>5</v>
      </c>
      <c r="M5" s="54"/>
      <c r="N5" s="54"/>
      <c r="O5" s="55"/>
    </row>
    <row r="6" spans="1:17" ht="15.75" customHeight="1" thickBot="1" x14ac:dyDescent="0.3">
      <c r="A6" s="62"/>
      <c r="B6" s="66"/>
      <c r="C6" s="57"/>
      <c r="D6" s="57"/>
      <c r="E6" s="57"/>
      <c r="F6" s="57"/>
      <c r="G6" s="57"/>
      <c r="H6" s="57"/>
      <c r="I6" s="57"/>
      <c r="J6" s="57"/>
      <c r="K6" s="60"/>
      <c r="L6" s="56" t="s">
        <v>6</v>
      </c>
      <c r="M6" s="57"/>
      <c r="N6" s="57" t="s">
        <v>7</v>
      </c>
      <c r="O6" s="58"/>
    </row>
    <row r="7" spans="1:17" ht="15" customHeight="1" x14ac:dyDescent="0.25">
      <c r="A7" s="63">
        <v>1</v>
      </c>
      <c r="B7" s="64" t="str">
        <f>IFERROR(VLOOKUP($A7,Entree,2,FALSE),IFERROR(VLOOKUP($A7,Equilibre,2,FALSE),IFERROR(VLOOKUP($A7,Immersion,2,FALSE),IFERROR(VLOOKUP($A7,Propulsion,2,FALSE),"pas de choix"))))</f>
        <v>Accepter de se laisser chuter</v>
      </c>
      <c r="C7" s="52"/>
      <c r="D7" s="64" t="str">
        <f>IFERROR(VLOOKUP($A7,Entree,3,FALSE),IFERROR(VLOOKUP($A7,Equilibre,3,FALSE),IFERROR(VLOOKUP($A7,Immersion,3,FALSE),IFERROR(VLOOKUP($A7,Propulsion,3,FALSE),"pas de choix"))))</f>
        <v>Réaliser une chute arrière</v>
      </c>
      <c r="E7" s="52"/>
      <c r="F7" s="64" t="str">
        <f>IFERROR(VLOOKUP($A7,Entree,4,FALSE),IFERROR(VLOOKUP($A7,Equilibre,4,FALSE),IFERROR(VLOOKUP($A7,Immersion,4,FALSE),IFERROR(VLOOKUP($A7,Propulsion,4,FALSE),"pas de choix"))))</f>
        <v>En moyenne ou en grande profondeur</v>
      </c>
      <c r="G7" s="52"/>
      <c r="H7" s="64" t="str">
        <f>IFERROR(VLOOKUP($A7,Entree,5,FALSE),IFERROR(VLOOKUP($A7,Equilibre,5,FALSE),IFERROR(VLOOKUP($A7,Immersion,5,FALSE),IFERROR(VLOOKUP($A7,Propulsion,5,FALSE),"pas de choix"))))</f>
        <v>Accroupi, talons au-delà du bord, mains sur les genoux, tête droite, je me laisser basculer en arrière</v>
      </c>
      <c r="I7" s="52"/>
      <c r="J7" s="64" t="str">
        <f>IFERROR(VLOOKUP($A7,Entree,6,FALSE),IFERROR(VLOOKUP($A7,Equilibre,6,FALSE),IFERROR(VLOOKUP($A7,Immersion,6,FALSE),IFERROR(VLOOKUP($A7,Propulsion,6,FALSE),"pas de choix"))))</f>
        <v>Ne pas se lever
Ne pas pousser sur les jambes
Garder la tête droite</v>
      </c>
      <c r="K7" s="52"/>
      <c r="L7" s="64" t="str">
        <f>IFERROR(VLOOKUP($A7,Entree,7,FALSE),IFERROR(VLOOKUP($A7,Equilibre,7,FALSE),IFERROR(VLOOKUP($A7,Immersion,7,FALSE),IFERROR(VLOOKUP($A7,Propulsion,7,FALSE),"pas de choix"))))</f>
        <v>Partir de l’échelle pied dans l’eau
Départ d’un tapis dans l’eau</v>
      </c>
      <c r="M7" s="52"/>
      <c r="N7" s="64" t="str">
        <f>IFERROR(VLOOKUP($A7,Entree,8,FALSE),IFERROR(VLOOKUP($A7,Equilibre,8,FALSE),IFERROR(VLOOKUP($A7,Immersion,8,FALSE),IFERROR(VLOOKUP($A7,Propulsion,8,FALSE),"pas de choix"))))</f>
        <v xml:space="preserve">Enchainer avec un retournement </v>
      </c>
      <c r="O7" s="52"/>
    </row>
    <row r="8" spans="1:17" x14ac:dyDescent="0.25">
      <c r="A8" s="45"/>
      <c r="B8" s="48"/>
      <c r="C8" s="39"/>
      <c r="D8" s="48"/>
      <c r="E8" s="39"/>
      <c r="F8" s="48"/>
      <c r="G8" s="39"/>
      <c r="H8" s="48"/>
      <c r="I8" s="39"/>
      <c r="J8" s="48"/>
      <c r="K8" s="39"/>
      <c r="L8" s="48"/>
      <c r="M8" s="39"/>
      <c r="N8" s="48"/>
      <c r="O8" s="39"/>
    </row>
    <row r="9" spans="1:17" x14ac:dyDescent="0.25">
      <c r="A9" s="45"/>
      <c r="B9" s="48"/>
      <c r="C9" s="39"/>
      <c r="D9" s="48"/>
      <c r="E9" s="39"/>
      <c r="F9" s="48"/>
      <c r="G9" s="39"/>
      <c r="H9" s="48"/>
      <c r="I9" s="39"/>
      <c r="J9" s="48"/>
      <c r="K9" s="39"/>
      <c r="L9" s="48"/>
      <c r="M9" s="39"/>
      <c r="N9" s="48"/>
      <c r="O9" s="39"/>
    </row>
    <row r="10" spans="1:17" x14ac:dyDescent="0.25">
      <c r="A10" s="45"/>
      <c r="B10" s="48"/>
      <c r="C10" s="39"/>
      <c r="D10" s="48"/>
      <c r="E10" s="39"/>
      <c r="F10" s="48"/>
      <c r="G10" s="39"/>
      <c r="H10" s="48"/>
      <c r="I10" s="39"/>
      <c r="J10" s="48"/>
      <c r="K10" s="39"/>
      <c r="L10" s="48"/>
      <c r="M10" s="39"/>
      <c r="N10" s="48"/>
      <c r="O10" s="39"/>
    </row>
    <row r="11" spans="1:17" ht="21" customHeight="1" thickBot="1" x14ac:dyDescent="0.3">
      <c r="A11" s="45"/>
      <c r="B11" s="48"/>
      <c r="C11" s="39"/>
      <c r="D11" s="48"/>
      <c r="E11" s="39"/>
      <c r="F11" s="48"/>
      <c r="G11" s="39"/>
      <c r="H11" s="48"/>
      <c r="I11" s="39"/>
      <c r="J11" s="48"/>
      <c r="K11" s="39"/>
      <c r="L11" s="48"/>
      <c r="M11" s="39"/>
      <c r="N11" s="48"/>
      <c r="O11" s="39"/>
    </row>
    <row r="12" spans="1:17" ht="15" customHeight="1" x14ac:dyDescent="0.25">
      <c r="A12" s="45">
        <v>2</v>
      </c>
      <c r="B12" s="70" t="str">
        <f>IFERROR(VLOOKUP($A12,Entree,2,FALSE),IFERROR(VLOOKUP($A12,Equilibre,2,FALSE),IFERROR(VLOOKUP($A12,Immersion,2,FALSE),IFERROR(VLOOKUP($A12,Propulsion,2,FALSE),"pas de choix"))))</f>
        <v>Accepter de perdre des appuis plantaires avec aide</v>
      </c>
      <c r="C12" s="71"/>
      <c r="D12" s="64" t="str">
        <f>IFERROR(VLOOKUP($A12,Entree,3,FALSE),IFERROR(VLOOKUP($A12,Equilibre,3,FALSE),IFERROR(VLOOKUP($A12,Immersion,3,FALSE),IFERROR(VLOOKUP($A12,Propulsion,3,FALSE),"pas de choix"))))</f>
        <v>Rester le plus longtemps possible en équilibre horizontal statique</v>
      </c>
      <c r="E12" s="52"/>
      <c r="F12" s="64" t="str">
        <f>IFERROR(VLOOKUP($A12,Entree,4,FALSE),IFERROR(VLOOKUP($A12,Equilibre,4,FALSE),IFERROR(VLOOKUP($A12,Immersion,4,FALSE),IFERROR(VLOOKUP($A12,Propulsion,4,FALSE),"pas de choix"))))</f>
        <v>En petite profondeur
En binôme, 1 qui tient les mains du partenaire et qui le tire et on inverse</v>
      </c>
      <c r="G12" s="52"/>
      <c r="H12" s="64" t="str">
        <f>IFERROR(VLOOKUP($A12,Entree,5,FALSE),IFERROR(VLOOKUP($A12,Equilibre,5,FALSE),IFERROR(VLOOKUP($A12,Immersion,5,FALSE),IFERROR(VLOOKUP($A12,Propulsion,5,FALSE),"pas de choix"))))</f>
        <v>J’accepte de mettre le menton dans l’eau en tenant les mains de ma partenaire
Je ne m’appuis pas sur mon partenaire</v>
      </c>
      <c r="I12" s="52"/>
      <c r="J12" s="64" t="str">
        <f>IFERROR(VLOOKUP($A12,Entree,6,FALSE),IFERROR(VLOOKUP($A12,Equilibre,6,FALSE),IFERROR(VLOOKUP($A12,Immersion,6,FALSE),IFERROR(VLOOKUP($A12,Propulsion,6,FALSE),"pas de choix"))))</f>
        <v>Ne pas toucher le fond pendant 10 sec
Garder la tête dans l’eau pendant 3 secondes</v>
      </c>
      <c r="K12" s="52"/>
      <c r="L12" s="64" t="str">
        <f>IFERROR(VLOOKUP($A12,Entree,7,FALSE),IFERROR(VLOOKUP($A12,Equilibre,7,FALSE),IFERROR(VLOOKUP($A12,Immersion,7,FALSE),IFERROR(VLOOKUP($A12,Propulsion,7,FALSE),"pas de choix"))))</f>
        <v>Tenir moins de 10 sec
En s’accrochant au mur</v>
      </c>
      <c r="M12" s="52"/>
      <c r="N12" s="64" t="str">
        <f>IFERROR(VLOOKUP($A12,Entree,8,FALSE),IFERROR(VLOOKUP($A12,Equilibre,8,FALSE),IFERROR(VLOOKUP($A12,Immersion,8,FALSE),IFERROR(VLOOKUP($A12,Propulsion,8,FALSE),"pas de choix"))))</f>
        <v>Sur le dos</v>
      </c>
      <c r="O12" s="52"/>
    </row>
    <row r="13" spans="1:17" x14ac:dyDescent="0.25">
      <c r="A13" s="45"/>
      <c r="B13" s="72"/>
      <c r="C13" s="73"/>
      <c r="D13" s="48"/>
      <c r="E13" s="39"/>
      <c r="F13" s="48"/>
      <c r="G13" s="39"/>
      <c r="H13" s="48"/>
      <c r="I13" s="39"/>
      <c r="J13" s="48"/>
      <c r="K13" s="39"/>
      <c r="L13" s="48"/>
      <c r="M13" s="39"/>
      <c r="N13" s="48"/>
      <c r="O13" s="39"/>
      <c r="Q13" s="8"/>
    </row>
    <row r="14" spans="1:17" x14ac:dyDescent="0.25">
      <c r="A14" s="45"/>
      <c r="B14" s="72"/>
      <c r="C14" s="73"/>
      <c r="D14" s="48"/>
      <c r="E14" s="39"/>
      <c r="F14" s="48"/>
      <c r="G14" s="39"/>
      <c r="H14" s="48"/>
      <c r="I14" s="39"/>
      <c r="J14" s="48"/>
      <c r="K14" s="39"/>
      <c r="L14" s="48"/>
      <c r="M14" s="39"/>
      <c r="N14" s="48"/>
      <c r="O14" s="39"/>
    </row>
    <row r="15" spans="1:17" x14ac:dyDescent="0.25">
      <c r="A15" s="45"/>
      <c r="B15" s="72"/>
      <c r="C15" s="73"/>
      <c r="D15" s="48"/>
      <c r="E15" s="39"/>
      <c r="F15" s="48"/>
      <c r="G15" s="39"/>
      <c r="H15" s="48"/>
      <c r="I15" s="39"/>
      <c r="J15" s="48"/>
      <c r="K15" s="39"/>
      <c r="L15" s="48"/>
      <c r="M15" s="39"/>
      <c r="N15" s="48"/>
      <c r="O15" s="39"/>
    </row>
    <row r="16" spans="1:17" ht="45.75" customHeight="1" thickBot="1" x14ac:dyDescent="0.3">
      <c r="A16" s="45"/>
      <c r="B16" s="74"/>
      <c r="C16" s="75"/>
      <c r="D16" s="48"/>
      <c r="E16" s="39"/>
      <c r="F16" s="48"/>
      <c r="G16" s="39"/>
      <c r="H16" s="48"/>
      <c r="I16" s="39"/>
      <c r="J16" s="48"/>
      <c r="K16" s="39"/>
      <c r="L16" s="48"/>
      <c r="M16" s="39"/>
      <c r="N16" s="48"/>
      <c r="O16" s="39"/>
    </row>
    <row r="17" spans="1:15" ht="15" customHeight="1" x14ac:dyDescent="0.25">
      <c r="A17" s="45">
        <v>3</v>
      </c>
      <c r="B17" s="70" t="str">
        <f>IFERROR(VLOOKUP($A17,Entree,2,FALSE),IFERROR(VLOOKUP($A17,Equilibre,2,FALSE),IFERROR(VLOOKUP($A17,Immersion,2,FALSE),IFERROR(VLOOKUP($A17,Propulsion,2,FALSE),"pas de choix"))))</f>
        <v>Appréhender l’immersion</v>
      </c>
      <c r="C17" s="71"/>
      <c r="D17" s="64" t="str">
        <f>IFERROR(VLOOKUP($A17,Entree,3,FALSE),IFERROR(VLOOKUP($A17,Equilibre,3,FALSE),IFERROR(VLOOKUP($A17,Immersion,3,FALSE),IFERROR(VLOOKUP($A17,Propulsion,3,FALSE),"pas de choix"))))</f>
        <v>S’immerger totalement et rester quelques temps sous l’eau</v>
      </c>
      <c r="E17" s="52"/>
      <c r="F17" s="64" t="str">
        <f>IFERROR(VLOOKUP($A17,Entree,4,FALSE),IFERROR(VLOOKUP($A17,Equilibre,4,FALSE),IFERROR(VLOOKUP($A17,Immersion,4,FALSE),IFERROR(VLOOKUP($A17,Propulsion,4,FALSE),"pas de choix"))))</f>
        <v>En petite profondeur
Seul ou en binôme (un qui s’immerge et un qui regarde et qui évalue)</v>
      </c>
      <c r="G17" s="52"/>
      <c r="H17" s="64" t="str">
        <f>IFERROR(VLOOKUP($A17,Entree,5,FALSE),IFERROR(VLOOKUP($A17,Equilibre,5,FALSE),IFERROR(VLOOKUP($A17,Immersion,5,FALSE),IFERROR(VLOOKUP($A17,Propulsion,5,FALSE),"pas de choix"))))</f>
        <v>Je prends ma respiration
Je bloque ma respiration (Apnée)
J’ouvre les yeux</v>
      </c>
      <c r="I17" s="52"/>
      <c r="J17" s="64" t="str">
        <f>IFERROR(VLOOKUP($A17,Entree,6,FALSE),IFERROR(VLOOKUP($A17,Equilibre,6,FALSE),IFERROR(VLOOKUP($A17,Immersion,6,FALSE),IFERROR(VLOOKUP($A17,Propulsion,6,FALSE),"pas de choix"))))</f>
        <v>Rester la tête sous l’eau pendant 5 sec
Ne pas avaler l’eau</v>
      </c>
      <c r="K17" s="52"/>
      <c r="L17" s="64" t="str">
        <f>IFERROR(VLOOKUP($A17,Entree,7,FALSE),IFERROR(VLOOKUP($A17,Equilibre,7,FALSE),IFERROR(VLOOKUP($A17,Immersion,7,FALSE),IFERROR(VLOOKUP($A17,Propulsion,7,FALSE),"pas de choix"))))</f>
        <v>Moins de 5 sec
Ne mettre que la face dans l’eau</v>
      </c>
      <c r="M17" s="52"/>
      <c r="N17" s="64" t="str">
        <f>IFERROR(VLOOKUP($A17,Entree,8,FALSE),IFERROR(VLOOKUP($A17,Equilibre,8,FALSE),IFERROR(VLOOKUP($A17,Immersion,8,FALSE),IFERROR(VLOOKUP($A17,Propulsion,8,FALSE),"pas de choix"))))</f>
        <v>Plus de 5 sec</v>
      </c>
      <c r="O17" s="52"/>
    </row>
    <row r="18" spans="1:15" x14ac:dyDescent="0.25">
      <c r="A18" s="45"/>
      <c r="B18" s="72"/>
      <c r="C18" s="73"/>
      <c r="D18" s="48"/>
      <c r="E18" s="39"/>
      <c r="F18" s="48"/>
      <c r="G18" s="39"/>
      <c r="H18" s="48"/>
      <c r="I18" s="39"/>
      <c r="J18" s="48"/>
      <c r="K18" s="39"/>
      <c r="L18" s="48"/>
      <c r="M18" s="39"/>
      <c r="N18" s="48"/>
      <c r="O18" s="39"/>
    </row>
    <row r="19" spans="1:15" x14ac:dyDescent="0.25">
      <c r="A19" s="45"/>
      <c r="B19" s="72"/>
      <c r="C19" s="73"/>
      <c r="D19" s="48"/>
      <c r="E19" s="39"/>
      <c r="F19" s="48"/>
      <c r="G19" s="39"/>
      <c r="H19" s="48"/>
      <c r="I19" s="39"/>
      <c r="J19" s="48"/>
      <c r="K19" s="39"/>
      <c r="L19" s="48"/>
      <c r="M19" s="39"/>
      <c r="N19" s="48"/>
      <c r="O19" s="39"/>
    </row>
    <row r="20" spans="1:15" x14ac:dyDescent="0.25">
      <c r="A20" s="45"/>
      <c r="B20" s="72"/>
      <c r="C20" s="73"/>
      <c r="D20" s="48"/>
      <c r="E20" s="39"/>
      <c r="F20" s="48"/>
      <c r="G20" s="39"/>
      <c r="H20" s="48"/>
      <c r="I20" s="39"/>
      <c r="J20" s="48"/>
      <c r="K20" s="39"/>
      <c r="L20" s="48"/>
      <c r="M20" s="39"/>
      <c r="N20" s="48"/>
      <c r="O20" s="39"/>
    </row>
    <row r="21" spans="1:15" ht="62.25" customHeight="1" thickBot="1" x14ac:dyDescent="0.3">
      <c r="A21" s="45"/>
      <c r="B21" s="74"/>
      <c r="C21" s="75"/>
      <c r="D21" s="48"/>
      <c r="E21" s="39"/>
      <c r="F21" s="48"/>
      <c r="G21" s="39"/>
      <c r="H21" s="48"/>
      <c r="I21" s="39"/>
      <c r="J21" s="48"/>
      <c r="K21" s="39"/>
      <c r="L21" s="48"/>
      <c r="M21" s="39"/>
      <c r="N21" s="48"/>
      <c r="O21" s="39"/>
    </row>
    <row r="22" spans="1:15" ht="15" customHeight="1" x14ac:dyDescent="0.25">
      <c r="A22" s="45">
        <v>4</v>
      </c>
      <c r="B22" s="70" t="str">
        <f>IFERROR(VLOOKUP($A22,Entree,2,FALSE),IFERROR(VLOOKUP($A22,Equilibre,2,FALSE),IFERROR(VLOOKUP($A22,Immersion,2,FALSE),IFERROR(VLOOKUP($A22,Propulsion,2,FALSE),"pas de choix"))))</f>
        <v>Maitriser l’équilibre horizontal ventral dynamique, à partir d’une poussée contre le mur</v>
      </c>
      <c r="C22" s="71"/>
      <c r="D22" s="64" t="str">
        <f>IFERROR(VLOOKUP($A22,Entree,3,FALSE),IFERROR(VLOOKUP($A22,Equilibre,3,FALSE),IFERROR(VLOOKUP($A22,Immersion,3,FALSE),IFERROR(VLOOKUP($A22,Propulsion,3,FALSE),"pas de choix"))))</f>
        <v>Faire la fusée pour aller le plus loin possible, sans bouger</v>
      </c>
      <c r="E22" s="52"/>
      <c r="F22" s="64" t="str">
        <f>IFERROR(VLOOKUP($A22,Entree,4,FALSE),IFERROR(VLOOKUP($A22,Equilibre,4,FALSE),IFERROR(VLOOKUP($A22,Immersion,4,FALSE),IFERROR(VLOOKUP($A22,Propulsion,4,FALSE),"pas de choix"))))</f>
        <v>En moyenne profondeur
Frite
Planche</v>
      </c>
      <c r="G22" s="52"/>
      <c r="H22" s="64" t="str">
        <f>IFERROR(VLOOKUP($A22,Entree,5,FALSE),IFERROR(VLOOKUP($A22,Equilibre,5,FALSE),IFERROR(VLOOKUP($A22,Immersion,5,FALSE),IFERROR(VLOOKUP($A22,Propulsion,5,FALSE),"pas de choix"))))</f>
        <v>Je fais la flèche
Je regarde le fond du bassin
Je suis rigide</v>
      </c>
      <c r="I22" s="52"/>
      <c r="J22" s="64" t="str">
        <f>IFERROR(VLOOKUP($A22,Entree,6,FALSE),IFERROR(VLOOKUP($A22,Equilibre,6,FALSE),IFERROR(VLOOKUP($A22,Immersion,6,FALSE),IFERROR(VLOOKUP($A22,Propulsion,6,FALSE),"pas de choix"))))</f>
        <v>Rester allongé pendant 5 sec
Parcourir 3 mètres sans se redresser</v>
      </c>
      <c r="K22" s="52"/>
      <c r="L22" s="64" t="str">
        <f>IFERROR(VLOOKUP($A22,Entree,7,FALSE),IFERROR(VLOOKUP($A22,Equilibre,7,FALSE),IFERROR(VLOOKUP($A22,Immersion,7,FALSE),IFERROR(VLOOKUP($A22,Propulsion,7,FALSE),"pas de choix"))))</f>
        <v>Avec la frite sous les aisselles.</v>
      </c>
      <c r="M22" s="52"/>
      <c r="N22" s="64" t="str">
        <f>IFERROR(VLOOKUP($A22,Entree,8,FALSE),IFERROR(VLOOKUP($A22,Equilibre,8,FALSE),IFERROR(VLOOKUP($A22,Immersion,8,FALSE),IFERROR(VLOOKUP($A22,Propulsion,8,FALSE),"pas de choix"))))</f>
        <v>Réaliser la glissée en soufflant dans l’eau et sans frite</v>
      </c>
      <c r="O22" s="52"/>
    </row>
    <row r="23" spans="1:15" x14ac:dyDescent="0.25">
      <c r="A23" s="45"/>
      <c r="B23" s="72"/>
      <c r="C23" s="73"/>
      <c r="D23" s="48"/>
      <c r="E23" s="39"/>
      <c r="F23" s="48"/>
      <c r="G23" s="39"/>
      <c r="H23" s="48"/>
      <c r="I23" s="39"/>
      <c r="J23" s="48"/>
      <c r="K23" s="39"/>
      <c r="L23" s="48"/>
      <c r="M23" s="39"/>
      <c r="N23" s="48"/>
      <c r="O23" s="39"/>
    </row>
    <row r="24" spans="1:15" x14ac:dyDescent="0.25">
      <c r="A24" s="45"/>
      <c r="B24" s="72"/>
      <c r="C24" s="73"/>
      <c r="D24" s="48"/>
      <c r="E24" s="39"/>
      <c r="F24" s="48"/>
      <c r="G24" s="39"/>
      <c r="H24" s="48"/>
      <c r="I24" s="39"/>
      <c r="J24" s="48"/>
      <c r="K24" s="39"/>
      <c r="L24" s="48"/>
      <c r="M24" s="39"/>
      <c r="N24" s="48"/>
      <c r="O24" s="39"/>
    </row>
    <row r="25" spans="1:15" x14ac:dyDescent="0.25">
      <c r="A25" s="45"/>
      <c r="B25" s="72"/>
      <c r="C25" s="73"/>
      <c r="D25" s="48"/>
      <c r="E25" s="39"/>
      <c r="F25" s="48"/>
      <c r="G25" s="39"/>
      <c r="H25" s="48"/>
      <c r="I25" s="39"/>
      <c r="J25" s="48"/>
      <c r="K25" s="39"/>
      <c r="L25" s="48"/>
      <c r="M25" s="39"/>
      <c r="N25" s="48"/>
      <c r="O25" s="39"/>
    </row>
    <row r="26" spans="1:15" ht="97.5" customHeight="1" thickBot="1" x14ac:dyDescent="0.3">
      <c r="A26" s="45"/>
      <c r="B26" s="74"/>
      <c r="C26" s="75"/>
      <c r="D26" s="48"/>
      <c r="E26" s="39"/>
      <c r="F26" s="48"/>
      <c r="G26" s="39"/>
      <c r="H26" s="48"/>
      <c r="I26" s="39"/>
      <c r="J26" s="48"/>
      <c r="K26" s="39"/>
      <c r="L26" s="48"/>
      <c r="M26" s="39"/>
      <c r="N26" s="48"/>
      <c r="O26" s="39"/>
    </row>
    <row r="27" spans="1:15" ht="15" customHeight="1" x14ac:dyDescent="0.25">
      <c r="A27" s="45">
        <v>5</v>
      </c>
      <c r="B27" s="70" t="str">
        <f>IFERROR(VLOOKUP($A27,Entree,2,FALSE),IFERROR(VLOOKUP($A27,Equilibre,2,FALSE),IFERROR(VLOOKUP($A27,Immersion,2,FALSE),IFERROR(VLOOKUP($A27,Propulsion,2,FALSE),"pas de choix"))))</f>
        <v>Maitriser l’équilibre horizontal ventral dynamique, avec du matériel</v>
      </c>
      <c r="C27" s="71"/>
      <c r="D27" s="64" t="str">
        <f>IFERROR(VLOOKUP($A27,Entree,3,FALSE),IFERROR(VLOOKUP($A27,Equilibre,3,FALSE),IFERROR(VLOOKUP($A27,Immersion,3,FALSE),IFERROR(VLOOKUP($A27,Propulsion,3,FALSE),"pas de choix"))))</f>
        <v>Traverser sur le ventre sans lâcher les frites</v>
      </c>
      <c r="E27" s="52"/>
      <c r="F27" s="64" t="str">
        <f>IFERROR(VLOOKUP($A27,Entree,4,FALSE),IFERROR(VLOOKUP($A27,Equilibre,4,FALSE),IFERROR(VLOOKUP($A27,Immersion,4,FALSE),IFERROR(VLOOKUP($A27,Propulsion,4,FALSE),"pas de choix"))))</f>
        <v>En moyenne profondeur
Frites
Adulte à proximité</v>
      </c>
      <c r="G27" s="52"/>
      <c r="H27" s="64" t="str">
        <f>IFERROR(VLOOKUP($A27,Entree,5,FALSE),IFERROR(VLOOKUP($A27,Equilibre,5,FALSE),IFERROR(VLOOKUP($A27,Immersion,5,FALSE),IFERROR(VLOOKUP($A27,Propulsion,5,FALSE),"pas de choix"))))</f>
        <v>Je fais de la mousse avec mes pieds
Je bats des pieds tendus vers le bas
Je ne pédale pas</v>
      </c>
      <c r="I27" s="52"/>
      <c r="J27" s="64" t="str">
        <f>IFERROR(VLOOKUP($A27,Entree,6,FALSE),IFERROR(VLOOKUP($A27,Equilibre,6,FALSE),IFERROR(VLOOKUP($A27,Immersion,6,FALSE),IFERROR(VLOOKUP($A27,Propulsion,6,FALSE),"pas de choix"))))</f>
        <v>Mettre la tête dans l’eau
Souffler en regardant le fond 3 sec à chaque fois
Ne pas s’arrêter</v>
      </c>
      <c r="K27" s="52"/>
      <c r="L27" s="64" t="str">
        <f>IFERROR(VLOOKUP($A27,Entree,7,FALSE),IFERROR(VLOOKUP($A27,Equilibre,7,FALSE),IFERROR(VLOOKUP($A27,Immersion,7,FALSE),IFERROR(VLOOKUP($A27,Propulsion,7,FALSE),"pas de choix"))))</f>
        <v>Position verticale autorisée
Pédalage autorisé</v>
      </c>
      <c r="M27" s="52"/>
      <c r="N27" s="64" t="str">
        <f>IFERROR(VLOOKUP($A27,Entree,8,FALSE),IFERROR(VLOOKUP($A27,Equilibre,8,FALSE),IFERROR(VLOOKUP($A27,Immersion,8,FALSE),IFERROR(VLOOKUP($A27,Propulsion,8,FALSE),"pas de choix"))))</f>
        <v>Avec une frite</v>
      </c>
      <c r="O27" s="52"/>
    </row>
    <row r="28" spans="1:15" x14ac:dyDescent="0.25">
      <c r="A28" s="45"/>
      <c r="B28" s="72"/>
      <c r="C28" s="73"/>
      <c r="D28" s="48"/>
      <c r="E28" s="39"/>
      <c r="F28" s="48"/>
      <c r="G28" s="39"/>
      <c r="H28" s="48"/>
      <c r="I28" s="39"/>
      <c r="J28" s="48"/>
      <c r="K28" s="39"/>
      <c r="L28" s="48"/>
      <c r="M28" s="39"/>
      <c r="N28" s="48"/>
      <c r="O28" s="39"/>
    </row>
    <row r="29" spans="1:15" x14ac:dyDescent="0.25">
      <c r="A29" s="45"/>
      <c r="B29" s="72"/>
      <c r="C29" s="73"/>
      <c r="D29" s="48"/>
      <c r="E29" s="39"/>
      <c r="F29" s="48"/>
      <c r="G29" s="39"/>
      <c r="H29" s="48"/>
      <c r="I29" s="39"/>
      <c r="J29" s="48"/>
      <c r="K29" s="39"/>
      <c r="L29" s="48"/>
      <c r="M29" s="39"/>
      <c r="N29" s="48"/>
      <c r="O29" s="39"/>
    </row>
    <row r="30" spans="1:15" x14ac:dyDescent="0.25">
      <c r="A30" s="45"/>
      <c r="B30" s="72"/>
      <c r="C30" s="73"/>
      <c r="D30" s="48"/>
      <c r="E30" s="39"/>
      <c r="F30" s="48"/>
      <c r="G30" s="39"/>
      <c r="H30" s="48"/>
      <c r="I30" s="39"/>
      <c r="J30" s="48"/>
      <c r="K30" s="39"/>
      <c r="L30" s="48"/>
      <c r="M30" s="39"/>
      <c r="N30" s="48"/>
      <c r="O30" s="39"/>
    </row>
    <row r="31" spans="1:15" ht="75.75" customHeight="1" thickBot="1" x14ac:dyDescent="0.3">
      <c r="A31" s="46"/>
      <c r="B31" s="76"/>
      <c r="C31" s="47"/>
      <c r="D31" s="48"/>
      <c r="E31" s="39"/>
      <c r="F31" s="48"/>
      <c r="G31" s="39"/>
      <c r="H31" s="48"/>
      <c r="I31" s="39"/>
      <c r="J31" s="48"/>
      <c r="K31" s="39"/>
      <c r="L31" s="48"/>
      <c r="M31" s="39"/>
      <c r="N31" s="48"/>
      <c r="O31" s="39"/>
    </row>
    <row r="32" spans="1: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</sheetData>
  <mergeCells count="59">
    <mergeCell ref="C2:F2"/>
    <mergeCell ref="K2:L2"/>
    <mergeCell ref="F5:G6"/>
    <mergeCell ref="B22:C26"/>
    <mergeCell ref="B17:C21"/>
    <mergeCell ref="B12:C16"/>
    <mergeCell ref="A3:D3"/>
    <mergeCell ref="A5:A6"/>
    <mergeCell ref="A7:A11"/>
    <mergeCell ref="A12:A16"/>
    <mergeCell ref="A17:A21"/>
    <mergeCell ref="B7:C11"/>
    <mergeCell ref="B5:C6"/>
    <mergeCell ref="N17:O21"/>
    <mergeCell ref="L17:M21"/>
    <mergeCell ref="J17:K21"/>
    <mergeCell ref="H17:I21"/>
    <mergeCell ref="N12:O16"/>
    <mergeCell ref="L12:M16"/>
    <mergeCell ref="J12:K16"/>
    <mergeCell ref="H12:I16"/>
    <mergeCell ref="N27:O31"/>
    <mergeCell ref="N22:O26"/>
    <mergeCell ref="L27:M31"/>
    <mergeCell ref="L22:M26"/>
    <mergeCell ref="J27:K31"/>
    <mergeCell ref="J22:K26"/>
    <mergeCell ref="M2:N2"/>
    <mergeCell ref="G2:H2"/>
    <mergeCell ref="I1:M1"/>
    <mergeCell ref="C1:F1"/>
    <mergeCell ref="N7:O11"/>
    <mergeCell ref="L7:M11"/>
    <mergeCell ref="J7:K11"/>
    <mergeCell ref="H7:I11"/>
    <mergeCell ref="F7:G11"/>
    <mergeCell ref="D7:E11"/>
    <mergeCell ref="L5:O5"/>
    <mergeCell ref="L6:M6"/>
    <mergeCell ref="N6:O6"/>
    <mergeCell ref="H5:I6"/>
    <mergeCell ref="J5:K6"/>
    <mergeCell ref="D5:E6"/>
    <mergeCell ref="H27:I31"/>
    <mergeCell ref="H22:I26"/>
    <mergeCell ref="A1:B1"/>
    <mergeCell ref="A2:B2"/>
    <mergeCell ref="G1:H1"/>
    <mergeCell ref="F27:G31"/>
    <mergeCell ref="F22:G26"/>
    <mergeCell ref="F17:G21"/>
    <mergeCell ref="F12:G16"/>
    <mergeCell ref="D27:E31"/>
    <mergeCell ref="D22:E26"/>
    <mergeCell ref="D17:E21"/>
    <mergeCell ref="D12:E16"/>
    <mergeCell ref="A22:A26"/>
    <mergeCell ref="A27:A31"/>
    <mergeCell ref="B27:C31"/>
  </mergeCells>
  <printOptions horizontalCentered="1"/>
  <pageMargins left="0.19685039370078741" right="0.11811023622047245" top="0.74803149606299213" bottom="0.35433070866141736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Entrées dans l'eau</vt:lpstr>
      <vt:lpstr>Equilibre</vt:lpstr>
      <vt:lpstr>Immersion</vt:lpstr>
      <vt:lpstr>Propulsion</vt:lpstr>
      <vt:lpstr>Fiche de préparation</vt:lpstr>
      <vt:lpstr>Entrees</vt:lpstr>
      <vt:lpstr>Equilibre</vt:lpstr>
      <vt:lpstr>Immersion</vt:lpstr>
      <vt:lpstr>Propulsion</vt:lpstr>
    </vt:vector>
  </TitlesOfParts>
  <Company>Rectorat de Poitiers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mgrenier</dc:creator>
  <cp:lastModifiedBy>cbren</cp:lastModifiedBy>
  <cp:lastPrinted>2020-01-29T15:59:41Z</cp:lastPrinted>
  <dcterms:created xsi:type="dcterms:W3CDTF">2020-01-07T10:46:18Z</dcterms:created>
  <dcterms:modified xsi:type="dcterms:W3CDTF">2020-03-03T20:11:54Z</dcterms:modified>
</cp:coreProperties>
</file>