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cbren\Documents\"/>
    </mc:Choice>
  </mc:AlternateContent>
  <bookViews>
    <workbookView xWindow="0" yWindow="0" windowWidth="20490" windowHeight="8310" activeTab="4"/>
  </bookViews>
  <sheets>
    <sheet name="Entrées dans l'eau" sheetId="1" r:id="rId1"/>
    <sheet name="Equilibre" sheetId="2" r:id="rId2"/>
    <sheet name="Immersion" sheetId="3" r:id="rId3"/>
    <sheet name="Propulsion" sheetId="4" r:id="rId4"/>
    <sheet name="Fiche de préparation" sheetId="5" r:id="rId5"/>
  </sheets>
  <definedNames>
    <definedName name="Entree">'Entrées dans l''eau'!$A$3:$H$7</definedName>
    <definedName name="Equilibre">Equilibre!$A$3:$H$6</definedName>
    <definedName name="Immersion">Immersion!$A$3:$H$5</definedName>
    <definedName name="Propulsion">Propulsion!$A$3:$H$7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5" l="1"/>
  <c r="H12" i="5"/>
  <c r="J12" i="5"/>
  <c r="L12" i="5"/>
  <c r="N12" i="5"/>
  <c r="F17" i="5"/>
  <c r="H17" i="5"/>
  <c r="J17" i="5"/>
  <c r="L17" i="5"/>
  <c r="N17" i="5"/>
  <c r="F22" i="5"/>
  <c r="H22" i="5"/>
  <c r="J22" i="5"/>
  <c r="L22" i="5"/>
  <c r="N22" i="5"/>
  <c r="F27" i="5"/>
  <c r="H27" i="5"/>
  <c r="J27" i="5"/>
  <c r="L27" i="5"/>
  <c r="N27" i="5"/>
  <c r="N7" i="5"/>
  <c r="L7" i="5"/>
  <c r="J7" i="5"/>
  <c r="H7" i="5"/>
  <c r="F7" i="5"/>
  <c r="D12" i="5"/>
  <c r="D17" i="5"/>
  <c r="D22" i="5"/>
  <c r="D27" i="5"/>
  <c r="D7" i="5"/>
  <c r="B27" i="5"/>
  <c r="B22" i="5"/>
  <c r="B17" i="5"/>
  <c r="B12" i="5"/>
  <c r="B7" i="5"/>
</calcChain>
</file>

<file path=xl/sharedStrings.xml><?xml version="1.0" encoding="utf-8"?>
<sst xmlns="http://schemas.openxmlformats.org/spreadsheetml/2006/main" count="172" uniqueCount="125">
  <si>
    <t>Objectifs</t>
  </si>
  <si>
    <t>Buts</t>
  </si>
  <si>
    <t>Dispositifs/ matériel</t>
  </si>
  <si>
    <t>Critères de réalisation</t>
  </si>
  <si>
    <t>Critères de réussite</t>
  </si>
  <si>
    <t>Variables</t>
  </si>
  <si>
    <t>Simplifiantes</t>
  </si>
  <si>
    <t>Complexifiantes</t>
  </si>
  <si>
    <t>Accepter de se laisser chuter</t>
  </si>
  <si>
    <t>Réaliser une chute arrière</t>
  </si>
  <si>
    <t>Accroupi, talons au-delà du bord, mains sur les genoux, tête droite, je me laisser basculer en arrière</t>
  </si>
  <si>
    <t xml:space="preserve">Enchainer avec un retournement </t>
  </si>
  <si>
    <t>Entrer dans l’eau après un déséquilibre</t>
  </si>
  <si>
    <t xml:space="preserve">Réaliser une chute avant </t>
  </si>
  <si>
    <t xml:space="preserve">Assis au bord, bras tendus collés aux oreilles, mains jointes, tête droite, je bascule en avant </t>
  </si>
  <si>
    <t>Se laisser glisser le plus loin possible</t>
  </si>
  <si>
    <t>A genoux, bras tendus collés aux oreilles, mains jointes, tête droite, je bascule en avant.</t>
  </si>
  <si>
    <t>Départ assis, accroupi</t>
  </si>
  <si>
    <t>Aller le plus loin possible</t>
  </si>
  <si>
    <t>Entrer dans l’eau après une impulsion</t>
  </si>
  <si>
    <t>Accroupi au bord, bras tendus collés aux oreilles, mains jointes, tête droite, basculer en avant, je pousse sur les pied</t>
  </si>
  <si>
    <t>Départ assis</t>
  </si>
  <si>
    <t>Construire une position renversée pour entrer dans l’eau tête la première</t>
  </si>
  <si>
    <t>Se renverser pour entrer dans l’eau tête la première, en glissant sur un appui solide</t>
  </si>
  <si>
    <t>Maitriser l’équilibre horizontal ventral dynamique</t>
  </si>
  <si>
    <t xml:space="preserve">Réaliser une coulée ventrale à partir d’un appui sur le mur </t>
  </si>
  <si>
    <t>A partir d’une glissade sur un tapis ou bi gliss</t>
  </si>
  <si>
    <t>Maitriser l’équilibre horizontal dorsal dynamique</t>
  </si>
  <si>
    <t>Réaliser une glissée dorsale à partir d’un appui sur le mur</t>
  </si>
  <si>
    <t>Enchainer avec une propulsion des jambes</t>
  </si>
  <si>
    <t>Maitriser l’équilibre horizontal costal dynamique</t>
  </si>
  <si>
    <t>Enchainer une coulée ventrale et un passage sur le dos à partir d’un appui sur le mur</t>
  </si>
  <si>
    <t>Enchainer plusieurs passages ventre / dos</t>
  </si>
  <si>
    <t>Créer une vitesse horizontale à partir d’un appui solide</t>
  </si>
  <si>
    <t>Réaliser une coulée ventrale à partir d’un point de départ surélevé</t>
  </si>
  <si>
    <t>Départ depuis le bord du bassin</t>
  </si>
  <si>
    <t>Agir au fond de la piscine pour ramasser des objets et se déplacer</t>
  </si>
  <si>
    <t>Aller ramasser un objet au fond de l’eau</t>
  </si>
  <si>
    <t>Remonter l’objet lesté.</t>
  </si>
  <si>
    <t>Objet lesté proche du bord</t>
  </si>
  <si>
    <t>Gérer l’immersion et prendre des informations</t>
  </si>
  <si>
    <t>Aller ramasser un objet lesté et passer dans un cerceau</t>
  </si>
  <si>
    <t>Remonter à l’aide d’une perche</t>
  </si>
  <si>
    <t>Intégrer la respiration à la propulsion</t>
  </si>
  <si>
    <t>Réaliser une distance donnée en position ventrale avec une expiration aquatique</t>
  </si>
  <si>
    <t>Varier les intensités de battements</t>
  </si>
  <si>
    <t>Créer un déplacement horizontal sur le ventre grâce à une action propulsive alternée des jambes</t>
  </si>
  <si>
    <t>Se laisser glisser en surface sur le ventre et enchainer des battements de jambes</t>
  </si>
  <si>
    <t>Avec un pull-buoy</t>
  </si>
  <si>
    <t>Créer un déplacement horizontal sur le dos grâce à une action propulsive alternée des jambes</t>
  </si>
  <si>
    <t>Se laisser glisser en surface sur le dos et enchainer des battements de jambes</t>
  </si>
  <si>
    <t>En associant une action simultanée des bras</t>
  </si>
  <si>
    <t>Créer un déplacement horizontal sur le côté grâce à une action propulsive alternée des jambes</t>
  </si>
  <si>
    <t>Se laisser glisser en surface sur le côté et enchainer des battements de jambes</t>
  </si>
  <si>
    <t>Avec une frite dans chaque main</t>
  </si>
  <si>
    <t>Passer d’un côté à l’autre</t>
  </si>
  <si>
    <t>Créer un déplacement horizontal sur le ventre grâce à une action propulsive alternée des jambes et des bras</t>
  </si>
  <si>
    <t>Se laisser glisser sur le ventre le plus loin possible et enchainer des battements de jambes puis une action alternée des bras</t>
  </si>
  <si>
    <t>Créer un déplacement horizontal sur le dos grâce à une action propulsive alternée des jambes et des bras</t>
  </si>
  <si>
    <t>Se laisser glisser sur le dos le plus loin possible et enchainer des battements de jambes puis une action simultanée des bras</t>
  </si>
  <si>
    <t>Réaliser 6 coups de bras</t>
  </si>
  <si>
    <t>Date</t>
  </si>
  <si>
    <t>Période</t>
  </si>
  <si>
    <t>Séance n°</t>
  </si>
  <si>
    <t>Ecole</t>
  </si>
  <si>
    <t>Bassin</t>
  </si>
  <si>
    <t>Dispositif / Matériels</t>
  </si>
  <si>
    <t>Classe</t>
  </si>
  <si>
    <t>Effectif</t>
  </si>
  <si>
    <t>N°</t>
  </si>
  <si>
    <t>Choix</t>
  </si>
  <si>
    <t>Ne pas se lever
Ne pas pousser sur les jambes
Garder la tête droite</t>
  </si>
  <si>
    <t>Partir de l’échelle pied dans l’eau
Départ d’un tapis dans l’eau</t>
  </si>
  <si>
    <t>Pénétrer l’eau (pas de plat)
Glisser vers l’avant</t>
  </si>
  <si>
    <t>Départ d’une échelle, fesses dans l’eau
Départ d’un rocher, pieds dans l’eau</t>
  </si>
  <si>
    <t>Pénétrer l’eau (pas de plat)
Glisser en avant
Maintenir le gainage, bras et jambes tendues</t>
  </si>
  <si>
    <t>Pénétrer l’eau (pas de plat)
Glisser vers l’avant
Maintenir le gainage, bras et jambes tendues</t>
  </si>
  <si>
    <t>En moyenne ou en grande profondeur</t>
  </si>
  <si>
    <t>En moyenne et en grande profondeur</t>
  </si>
  <si>
    <t>En grande profondeur</t>
  </si>
  <si>
    <t>En grande profondeur
Tapis
Plot</t>
  </si>
  <si>
    <t>Je m’allonge sur le tapis en cherchant à me grandir
Je me laisse glisser sans me déformer</t>
  </si>
  <si>
    <t>Pénétrer dans l’eau (pas de plat)
Glisser vers l’avant
Maintenir le gainage, bras et jambes tendues</t>
  </si>
  <si>
    <t>Avec du matériel de flottaison
Depuis le bord</t>
  </si>
  <si>
    <t xml:space="preserve">En moyenne profondeur
Etre accroché au mur avec un bras
Pieds à 50cm sous la surface </t>
  </si>
  <si>
    <t>Pousser en étant complètement immergé
Garder un alignement corporel
Parcourir 2m50 sous l’eau</t>
  </si>
  <si>
    <t>A la surface
En petite profondeur</t>
  </si>
  <si>
    <t>En moyenne profondeur
Etre face au mur, les 2 mains accrochés au bord, bras tendus.
Pieds au ras de la surface</t>
  </si>
  <si>
    <t>Je bascule en arrière en positionnant ma tête entre mes bras
Je pousse contre le mur avec mes jambes 
Je me laisse glisser en restant gainé</t>
  </si>
  <si>
    <t>Rester gainé après la bascule arrière
Conserver un alignement corporel
Parcourir 2m50</t>
  </si>
  <si>
    <t>Avec les bras le long du corps
Avec la planche contre le ventre</t>
  </si>
  <si>
    <t>En moyenne profondeur
Etre accroché au mur avec un bras
Pieds 50cm sous la surface</t>
  </si>
  <si>
    <t>Pousser en étant complètement immergé 
Garder un alignement corporel 
Garder les mains jointes</t>
  </si>
  <si>
    <t>Pousser sur les jambes 
Garder un alignement corporel 
Regarder vers le fond du bassin</t>
  </si>
  <si>
    <t>Départ du plot
Passer dans un cerceau</t>
  </si>
  <si>
    <t>En moyenne profondeur
Objets lestés</t>
  </si>
  <si>
    <t>Je saute dans l’eau par les pieds depuis le bord 
J’ouvre les yeux pour voir et attraper l’anneau 
Une fois au fond, je pousse avec mes pieds sur le sol pour remonter</t>
  </si>
  <si>
    <t>Passer dans un cerceau, s’asseoir au fond de l’eau, s’allonger. 
Effectuer un plongeon</t>
  </si>
  <si>
    <t>En grande profondeur
Objets lestés
Cerceaux</t>
  </si>
  <si>
    <t>Le départ s‘effectue dans l’eau
J’ouvre les yeux pour voir et attraper l’anneau
Une fois au fond, je pousse avec mes pieds sur le sol pour remonter en passant par le cerceau</t>
  </si>
  <si>
    <t>Remonter les objets lestés
Passer à travers le cerceau</t>
  </si>
  <si>
    <t>Utiliser 2 cerceaux, un pour la descente, l’autre pour la remontée
Démarrer par un plongeon</t>
  </si>
  <si>
    <t>Je pousse contre le mur en tenant une frite dans les mains 
Je positionne les bras dans le prolongement de ma tête 
J’effectue des battements sur toute la distance. 
Souffler tout son air dans l’eau. 
Relever la tête pour inspirer.</t>
  </si>
  <si>
    <t>Terminer la distance sans arrêt et sans plier les bras 
Continuer à battre des jambes lors de l’inspiration 
Conserver ses épaules dans l’eau lors de l’inspiration</t>
  </si>
  <si>
    <t>Avec des palmes 
Avec les 2 bras le long du corps, 
Avec un bras devant l’autre le long du corps</t>
  </si>
  <si>
    <t>En moyenne profondeur
Etre accroché au mur avec un bras
Pieds au ras de la surface</t>
  </si>
  <si>
    <t>Je réalise une apnée. 
Je pousse contre le mur avec mes jambes. 
Je me laisse glisser en restant gainé. 
Puis je réalise des battements de jambes, regard orienté vers le fond, bras dans le prolongement du corps</t>
  </si>
  <si>
    <t>Garder les pieds en extension 
Garder les jambes presque tendues 
Conserver un équilibre horizontal 
Parcourir 5m de distance</t>
  </si>
  <si>
    <t>Avec les bras le long du corps 
Avec une planche dans les mains 
Avec un pull-buoy</t>
  </si>
  <si>
    <t>Je projette mes bras tendus vers l’arrière dans le prolongement de mon corps.
Je pousse contre le mur avec mes jambes.
Je me laisse glisser en restant gainé.
Puis je réalise des battements de jambes, regard orienté vers le plafond, bras dans le prolongement du corps</t>
  </si>
  <si>
    <t>Garder les pieds en extension
Garder les jambes presque tendues
Conserver un équilibre horizontal
Ne pas faire d’éclaboussures avec les genoux
Parcourir 5m de distance</t>
  </si>
  <si>
    <t>Avec une frite sous chaque bras
En tenant une planche au-dessus des genoux</t>
  </si>
  <si>
    <t>Je projette mon bras dans le prolongement de mon corps.
Je pousse contre le mur avec mes jambes.
Je me laisse glisser sur le côté en restant gainé.</t>
  </si>
  <si>
    <t>Regarder en permanence le côté du bassin
Parcourir 4m de distance</t>
  </si>
  <si>
    <t>Je réalise une apnée.
Je pousse contre le mur avec mes jambes.
Je me laisse glisser en restant gainé.
Puis je réalise des battements de jambes, puis une action alternée des bras</t>
  </si>
  <si>
    <t>Rester gainé lors de la glissée, avec le regard vers le fond
Réaliser des battements à petite vitesse
Réaliser 4 coups de bras</t>
  </si>
  <si>
    <t>Réaliser 8 coups de bras
Réaliser une vrille à la fin pour passer sur le dos</t>
  </si>
  <si>
    <t>Je projette mes bras tendus vers l’arrière dans le prolongement de mon corps.
Je pousse contre le mur avec mes jambes.
Je me laisse glisser en restant gainé.
Puis je réalise des battements de jambes et des mouvements de bras simultanés.</t>
  </si>
  <si>
    <t>Rester gainé lors de la glissée, avec le regard vers le plafond
Réaliser des battements de jambes à petite vitesse
Maintenir les genoux dans l’eau
Réaliser 3 coups de bras</t>
  </si>
  <si>
    <t>Sans pousser contre le mur
Avec un pullboy dans les mains</t>
  </si>
  <si>
    <t>Je réalise une apnée, et je m’immerge
Je pousse contre le mur avec mes jambes 
Je me laisse glisser en restant gainé 
A la surface, je vrille pour passer sur le dos</t>
  </si>
  <si>
    <t>Je me place sur le tapis, bras tendu devant moi
Je pousse sur mes jambes 
Je me laisse glisser en restant gainé</t>
  </si>
  <si>
    <t>Je réalise une apnée, et je m’immerge
Je pousse contre le mur avec mes jambes.
Je me laisse glisser en restant gainé</t>
  </si>
  <si>
    <t>Tenir une planche verticalement pour créer de la résistance
Sans pousser sur le mur 
Varier l’amplitude, la fréquence et la profondeur des battements</t>
  </si>
  <si>
    <t>NIVEAU POISSON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</si>
</sst>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Arial"/>
      <family val="2"/>
    </font>
    <font>
      <b/>
      <sz val="9"/>
      <color theme="1"/>
      <name val="Arial"/>
      <family val="2"/>
    </font>
    <font>
      <sz val="11"/>
      <color theme="1"/>
      <name val="Arial"/>
      <family val="2"/>
    </font>
    <font>
      <b/>
      <sz val="11"/>
      <color theme="1"/>
      <name val="Calibri"/>
      <family val="2"/>
      <scheme val="minor"/>
    </font>
    <font>
      <sz val="10"/>
      <color theme="1"/>
      <name val="Calibri"/>
      <family val="2"/>
      <scheme val="minor"/>
    </font>
  </fonts>
  <fills count="4">
    <fill>
      <patternFill patternType="none"/>
    </fill>
    <fill>
      <patternFill patternType="gray125"/>
    </fill>
    <fill>
      <patternFill patternType="solid">
        <fgColor rgb="FFE7E6E6"/>
        <bgColor indexed="64"/>
      </patternFill>
    </fill>
    <fill>
      <patternFill patternType="solid">
        <fgColor theme="2"/>
        <bgColor indexed="64"/>
      </patternFill>
    </fill>
  </fills>
  <borders count="3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s>
  <cellStyleXfs count="1">
    <xf numFmtId="0" fontId="0" fillId="0" borderId="0"/>
  </cellStyleXfs>
  <cellXfs count="59">
    <xf numFmtId="0" fontId="0" fillId="0" borderId="0" xfId="0"/>
    <xf numFmtId="0" fontId="2" fillId="2" borderId="4" xfId="0" applyFont="1" applyFill="1" applyBorder="1" applyAlignment="1">
      <alignment horizontal="center" vertical="center" wrapText="1"/>
    </xf>
    <xf numFmtId="0" fontId="0" fillId="0" borderId="0" xfId="0"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0" fillId="0" borderId="12"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0" xfId="0" applyAlignment="1">
      <alignment wrapText="1"/>
    </xf>
    <xf numFmtId="0" fontId="0" fillId="0" borderId="0" xfId="0" applyBorder="1" applyAlignment="1"/>
    <xf numFmtId="0" fontId="0" fillId="0" borderId="0" xfId="0" applyBorder="1"/>
    <xf numFmtId="0" fontId="0" fillId="0" borderId="0" xfId="0" applyBorder="1" applyAlignment="1">
      <alignment horizontal="left" vertical="center"/>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4" fillId="0" borderId="18" xfId="0" applyFont="1" applyBorder="1" applyAlignment="1">
      <alignment horizontal="center" vertical="center"/>
    </xf>
    <xf numFmtId="0" fontId="3" fillId="0" borderId="18" xfId="0" applyFont="1" applyBorder="1" applyAlignment="1">
      <alignment vertical="center" wrapText="1"/>
    </xf>
    <xf numFmtId="49" fontId="3" fillId="0" borderId="18" xfId="0" applyNumberFormat="1" applyFont="1" applyBorder="1" applyAlignment="1">
      <alignmen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0" borderId="13" xfId="0" applyFont="1"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0" xfId="0" applyBorder="1" applyAlignment="1">
      <alignment horizontal="left" vertical="center"/>
    </xf>
    <xf numFmtId="49" fontId="0" fillId="0" borderId="8" xfId="0" applyNumberFormat="1" applyBorder="1" applyAlignment="1">
      <alignment horizontal="center" vertical="center"/>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0" fillId="0" borderId="0" xfId="0" applyFont="1" applyBorder="1" applyAlignment="1">
      <alignment horizontal="right" vertical="center"/>
    </xf>
    <xf numFmtId="0" fontId="0" fillId="0" borderId="0" xfId="0" applyBorder="1" applyAlignment="1">
      <alignment horizontal="center" vertical="center"/>
    </xf>
    <xf numFmtId="49" fontId="0" fillId="0" borderId="8" xfId="0" applyNumberFormat="1" applyBorder="1" applyAlignment="1">
      <alignment horizontal="left" vertical="center"/>
    </xf>
    <xf numFmtId="0" fontId="5" fillId="0" borderId="14" xfId="0" applyFont="1" applyBorder="1" applyAlignment="1">
      <alignment horizontal="left" vertical="center" wrapText="1"/>
    </xf>
    <xf numFmtId="0" fontId="4" fillId="3" borderId="28"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0" fillId="0" borderId="0" xfId="0"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0" fillId="0" borderId="23" xfId="0" applyBorder="1" applyAlignment="1">
      <alignment horizontal="center" vertical="center" wrapText="1"/>
    </xf>
    <xf numFmtId="0" fontId="5" fillId="0" borderId="19" xfId="0" applyFont="1" applyBorder="1" applyAlignment="1">
      <alignment horizontal="left"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5" fillId="0" borderId="10" xfId="0" applyFont="1" applyBorder="1" applyAlignment="1">
      <alignment horizontal="left" vertical="center" wrapText="1"/>
    </xf>
    <xf numFmtId="0" fontId="5" fillId="0" borderId="30" xfId="0" applyFont="1" applyBorder="1" applyAlignment="1">
      <alignment horizontal="left" vertical="center" wrapText="1"/>
    </xf>
    <xf numFmtId="0" fontId="5" fillId="0" borderId="11" xfId="0" applyFont="1" applyBorder="1" applyAlignment="1">
      <alignment horizontal="left" vertical="center" wrapText="1"/>
    </xf>
    <xf numFmtId="0" fontId="5" fillId="0" borderId="31" xfId="0" applyFont="1" applyBorder="1" applyAlignment="1">
      <alignment horizontal="left" vertical="center" wrapText="1"/>
    </xf>
    <xf numFmtId="0" fontId="5" fillId="0" borderId="7"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H16"/>
  <sheetViews>
    <sheetView topLeftCell="A3" zoomScale="80" zoomScaleNormal="80" workbookViewId="0">
      <selection activeCell="A3" sqref="A3:H7"/>
    </sheetView>
  </sheetViews>
  <sheetFormatPr baseColWidth="10" defaultRowHeight="15" x14ac:dyDescent="0.25"/>
  <cols>
    <col min="2" max="2" width="20" customWidth="1"/>
    <col min="3" max="3" width="18.5703125" customWidth="1"/>
    <col min="4" max="4" width="21.28515625" bestFit="1" customWidth="1"/>
    <col min="5" max="5" width="33.140625" customWidth="1"/>
    <col min="6" max="6" width="24.5703125" customWidth="1"/>
    <col min="7" max="7" width="21.7109375" customWidth="1"/>
    <col min="8" max="8" width="21.85546875" customWidth="1"/>
  </cols>
  <sheetData>
    <row r="1" spans="1:8" ht="20.25" customHeight="1" thickBot="1" x14ac:dyDescent="0.3">
      <c r="A1" s="17" t="s">
        <v>70</v>
      </c>
      <c r="B1" s="17" t="s">
        <v>0</v>
      </c>
      <c r="C1" s="17" t="s">
        <v>1</v>
      </c>
      <c r="D1" s="17" t="s">
        <v>2</v>
      </c>
      <c r="E1" s="17" t="s">
        <v>3</v>
      </c>
      <c r="F1" s="17" t="s">
        <v>4</v>
      </c>
      <c r="G1" s="19" t="s">
        <v>5</v>
      </c>
      <c r="H1" s="20"/>
    </row>
    <row r="2" spans="1:8" ht="15.75" thickBot="1" x14ac:dyDescent="0.3">
      <c r="A2" s="18"/>
      <c r="B2" s="18"/>
      <c r="C2" s="18"/>
      <c r="D2" s="18"/>
      <c r="E2" s="18"/>
      <c r="F2" s="18"/>
      <c r="G2" s="1" t="s">
        <v>6</v>
      </c>
      <c r="H2" s="1" t="s">
        <v>7</v>
      </c>
    </row>
    <row r="3" spans="1:8" ht="81" customHeight="1" thickBot="1" x14ac:dyDescent="0.3">
      <c r="A3" s="14">
        <v>1</v>
      </c>
      <c r="B3" s="12" t="s">
        <v>8</v>
      </c>
      <c r="C3" s="12" t="s">
        <v>9</v>
      </c>
      <c r="D3" s="12" t="s">
        <v>77</v>
      </c>
      <c r="E3" s="12" t="s">
        <v>10</v>
      </c>
      <c r="F3" s="12" t="s">
        <v>71</v>
      </c>
      <c r="G3" s="12" t="s">
        <v>72</v>
      </c>
      <c r="H3" s="12" t="s">
        <v>11</v>
      </c>
    </row>
    <row r="4" spans="1:8" ht="91.5" customHeight="1" thickBot="1" x14ac:dyDescent="0.3">
      <c r="A4" s="14"/>
      <c r="B4" s="12" t="s">
        <v>12</v>
      </c>
      <c r="C4" s="12" t="s">
        <v>13</v>
      </c>
      <c r="D4" s="12" t="s">
        <v>78</v>
      </c>
      <c r="E4" s="12" t="s">
        <v>14</v>
      </c>
      <c r="F4" s="12" t="s">
        <v>73</v>
      </c>
      <c r="G4" s="12" t="s">
        <v>74</v>
      </c>
      <c r="H4" s="12" t="s">
        <v>15</v>
      </c>
    </row>
    <row r="5" spans="1:8" ht="92.25" customHeight="1" thickBot="1" x14ac:dyDescent="0.3">
      <c r="A5" s="14"/>
      <c r="B5" s="12" t="s">
        <v>12</v>
      </c>
      <c r="C5" s="12" t="s">
        <v>13</v>
      </c>
      <c r="D5" s="12" t="s">
        <v>79</v>
      </c>
      <c r="E5" s="12" t="s">
        <v>16</v>
      </c>
      <c r="F5" s="12" t="s">
        <v>75</v>
      </c>
      <c r="G5" s="12" t="s">
        <v>17</v>
      </c>
      <c r="H5" s="12" t="s">
        <v>18</v>
      </c>
    </row>
    <row r="6" spans="1:8" ht="93" customHeight="1" thickBot="1" x14ac:dyDescent="0.3">
      <c r="A6" s="14"/>
      <c r="B6" s="12" t="s">
        <v>19</v>
      </c>
      <c r="C6" s="12" t="s">
        <v>13</v>
      </c>
      <c r="D6" s="12" t="s">
        <v>79</v>
      </c>
      <c r="E6" s="12" t="s">
        <v>20</v>
      </c>
      <c r="F6" s="12" t="s">
        <v>76</v>
      </c>
      <c r="G6" s="12" t="s">
        <v>21</v>
      </c>
      <c r="H6" s="12" t="s">
        <v>15</v>
      </c>
    </row>
    <row r="7" spans="1:8" ht="101.25" customHeight="1" thickBot="1" x14ac:dyDescent="0.3">
      <c r="A7" s="14"/>
      <c r="B7" s="15" t="s">
        <v>22</v>
      </c>
      <c r="C7" s="15" t="s">
        <v>23</v>
      </c>
      <c r="D7" s="15" t="s">
        <v>80</v>
      </c>
      <c r="E7" s="15" t="s">
        <v>81</v>
      </c>
      <c r="F7" s="15" t="s">
        <v>82</v>
      </c>
      <c r="G7" s="15" t="s">
        <v>83</v>
      </c>
      <c r="H7" s="15" t="s">
        <v>15</v>
      </c>
    </row>
    <row r="9" spans="1:8" ht="80.25" customHeight="1" x14ac:dyDescent="0.25"/>
    <row r="10" spans="1:8" ht="80.25" customHeight="1" x14ac:dyDescent="0.25"/>
    <row r="12" spans="1:8" ht="80.25" customHeight="1" x14ac:dyDescent="0.25"/>
    <row r="13" spans="1:8" ht="80.25" customHeight="1" x14ac:dyDescent="0.25"/>
    <row r="15" spans="1:8" ht="80.25" customHeight="1" x14ac:dyDescent="0.25"/>
    <row r="16" spans="1:8" ht="80.25" customHeight="1" x14ac:dyDescent="0.25"/>
  </sheetData>
  <mergeCells count="7">
    <mergeCell ref="A1:A2"/>
    <mergeCell ref="G1:H1"/>
    <mergeCell ref="B1:B2"/>
    <mergeCell ref="C1:C2"/>
    <mergeCell ref="D1:D2"/>
    <mergeCell ref="E1:E2"/>
    <mergeCell ref="F1:F2"/>
  </mergeCells>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6"/>
  <sheetViews>
    <sheetView zoomScale="80" zoomScaleNormal="80" workbookViewId="0">
      <selection activeCell="A3" sqref="A3:H6"/>
    </sheetView>
  </sheetViews>
  <sheetFormatPr baseColWidth="10" defaultRowHeight="15" x14ac:dyDescent="0.25"/>
  <cols>
    <col min="2" max="2" width="18.140625" bestFit="1" customWidth="1"/>
    <col min="3" max="3" width="24.42578125" customWidth="1"/>
    <col min="4" max="4" width="26.140625" customWidth="1"/>
    <col min="5" max="5" width="28" customWidth="1"/>
    <col min="6" max="6" width="26" customWidth="1"/>
    <col min="7" max="7" width="19.85546875" customWidth="1"/>
    <col min="8" max="8" width="19.28515625" bestFit="1" customWidth="1"/>
  </cols>
  <sheetData>
    <row r="1" spans="1:8" ht="21.75" customHeight="1" thickBot="1" x14ac:dyDescent="0.3">
      <c r="A1" s="17" t="s">
        <v>70</v>
      </c>
      <c r="B1" s="17" t="s">
        <v>0</v>
      </c>
      <c r="C1" s="17" t="s">
        <v>1</v>
      </c>
      <c r="D1" s="17" t="s">
        <v>2</v>
      </c>
      <c r="E1" s="17" t="s">
        <v>3</v>
      </c>
      <c r="F1" s="17" t="s">
        <v>4</v>
      </c>
      <c r="G1" s="19" t="s">
        <v>5</v>
      </c>
      <c r="H1" s="20"/>
    </row>
    <row r="2" spans="1:8" ht="15.75" thickBot="1" x14ac:dyDescent="0.3">
      <c r="A2" s="18"/>
      <c r="B2" s="18"/>
      <c r="C2" s="18"/>
      <c r="D2" s="18"/>
      <c r="E2" s="18"/>
      <c r="F2" s="18"/>
      <c r="G2" s="1" t="s">
        <v>6</v>
      </c>
      <c r="H2" s="1" t="s">
        <v>7</v>
      </c>
    </row>
    <row r="3" spans="1:8" ht="86.25" thickBot="1" x14ac:dyDescent="0.3">
      <c r="A3" s="14"/>
      <c r="B3" s="12" t="s">
        <v>24</v>
      </c>
      <c r="C3" s="12" t="s">
        <v>25</v>
      </c>
      <c r="D3" s="12" t="s">
        <v>84</v>
      </c>
      <c r="E3" s="12" t="s">
        <v>122</v>
      </c>
      <c r="F3" s="12" t="s">
        <v>85</v>
      </c>
      <c r="G3" s="12" t="s">
        <v>86</v>
      </c>
      <c r="H3" s="12" t="s">
        <v>26</v>
      </c>
    </row>
    <row r="4" spans="1:8" ht="100.5" thickBot="1" x14ac:dyDescent="0.3">
      <c r="A4" s="14">
        <v>2</v>
      </c>
      <c r="B4" s="12" t="s">
        <v>27</v>
      </c>
      <c r="C4" s="12" t="s">
        <v>28</v>
      </c>
      <c r="D4" s="12" t="s">
        <v>87</v>
      </c>
      <c r="E4" s="12" t="s">
        <v>88</v>
      </c>
      <c r="F4" s="12" t="s">
        <v>89</v>
      </c>
      <c r="G4" s="12" t="s">
        <v>90</v>
      </c>
      <c r="H4" s="12" t="s">
        <v>29</v>
      </c>
    </row>
    <row r="5" spans="1:8" ht="114.75" thickBot="1" x14ac:dyDescent="0.3">
      <c r="A5" s="14"/>
      <c r="B5" s="12" t="s">
        <v>30</v>
      </c>
      <c r="C5" s="12" t="s">
        <v>31</v>
      </c>
      <c r="D5" s="12" t="s">
        <v>91</v>
      </c>
      <c r="E5" s="12" t="s">
        <v>120</v>
      </c>
      <c r="F5" s="12" t="s">
        <v>92</v>
      </c>
      <c r="G5" s="12" t="s">
        <v>119</v>
      </c>
      <c r="H5" s="12" t="s">
        <v>32</v>
      </c>
    </row>
    <row r="6" spans="1:8" ht="93" customHeight="1" thickBot="1" x14ac:dyDescent="0.3">
      <c r="A6" s="14"/>
      <c r="B6" s="15" t="s">
        <v>33</v>
      </c>
      <c r="C6" s="15" t="s">
        <v>34</v>
      </c>
      <c r="D6" s="15" t="s">
        <v>80</v>
      </c>
      <c r="E6" s="15" t="s">
        <v>121</v>
      </c>
      <c r="F6" s="15" t="s">
        <v>93</v>
      </c>
      <c r="G6" s="15" t="s">
        <v>35</v>
      </c>
      <c r="H6" s="15" t="s">
        <v>94</v>
      </c>
    </row>
  </sheetData>
  <mergeCells count="7">
    <mergeCell ref="A1:A2"/>
    <mergeCell ref="G1:H1"/>
    <mergeCell ref="B1:B2"/>
    <mergeCell ref="C1:C2"/>
    <mergeCell ref="D1:D2"/>
    <mergeCell ref="E1:E2"/>
    <mergeCell ref="F1:F2"/>
  </mergeCell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H5"/>
  <sheetViews>
    <sheetView zoomScale="80" zoomScaleNormal="80" workbookViewId="0">
      <selection activeCell="E4" sqref="E4"/>
    </sheetView>
  </sheetViews>
  <sheetFormatPr baseColWidth="10" defaultRowHeight="15" x14ac:dyDescent="0.25"/>
  <cols>
    <col min="2" max="2" width="20.28515625" bestFit="1" customWidth="1"/>
    <col min="3" max="3" width="18.85546875" customWidth="1"/>
    <col min="4" max="4" width="17.28515625" customWidth="1"/>
    <col min="5" max="5" width="34.140625" customWidth="1"/>
    <col min="6" max="6" width="26.7109375" customWidth="1"/>
    <col min="7" max="8" width="21.5703125" customWidth="1"/>
  </cols>
  <sheetData>
    <row r="1" spans="1:8" ht="21.75" customHeight="1" thickBot="1" x14ac:dyDescent="0.3">
      <c r="A1" s="17" t="s">
        <v>70</v>
      </c>
      <c r="B1" s="17" t="s">
        <v>0</v>
      </c>
      <c r="C1" s="17" t="s">
        <v>1</v>
      </c>
      <c r="D1" s="17" t="s">
        <v>2</v>
      </c>
      <c r="E1" s="17" t="s">
        <v>3</v>
      </c>
      <c r="F1" s="17" t="s">
        <v>4</v>
      </c>
      <c r="G1" s="19" t="s">
        <v>5</v>
      </c>
      <c r="H1" s="20"/>
    </row>
    <row r="2" spans="1:8" ht="15.75" thickBot="1" x14ac:dyDescent="0.3">
      <c r="A2" s="18"/>
      <c r="B2" s="18"/>
      <c r="C2" s="18"/>
      <c r="D2" s="18"/>
      <c r="E2" s="18"/>
      <c r="F2" s="18"/>
      <c r="G2" s="1" t="s">
        <v>6</v>
      </c>
      <c r="H2" s="1" t="s">
        <v>7</v>
      </c>
    </row>
    <row r="3" spans="1:8" ht="108.75" customHeight="1" thickBot="1" x14ac:dyDescent="0.3">
      <c r="A3" s="14"/>
      <c r="B3" s="12" t="s">
        <v>36</v>
      </c>
      <c r="C3" s="12" t="s">
        <v>37</v>
      </c>
      <c r="D3" s="12" t="s">
        <v>95</v>
      </c>
      <c r="E3" s="12" t="s">
        <v>96</v>
      </c>
      <c r="F3" s="12" t="s">
        <v>38</v>
      </c>
      <c r="G3" s="12" t="s">
        <v>39</v>
      </c>
      <c r="H3" s="12" t="s">
        <v>97</v>
      </c>
    </row>
    <row r="4" spans="1:8" ht="114.75" customHeight="1" thickBot="1" x14ac:dyDescent="0.3">
      <c r="A4" s="14">
        <v>3</v>
      </c>
      <c r="B4" s="12" t="s">
        <v>40</v>
      </c>
      <c r="C4" s="12" t="s">
        <v>41</v>
      </c>
      <c r="D4" s="12" t="s">
        <v>98</v>
      </c>
      <c r="E4" s="12" t="s">
        <v>99</v>
      </c>
      <c r="F4" s="12" t="s">
        <v>100</v>
      </c>
      <c r="G4" s="12" t="s">
        <v>42</v>
      </c>
      <c r="H4" s="12" t="s">
        <v>101</v>
      </c>
    </row>
    <row r="5" spans="1:8" ht="127.5" customHeight="1" thickBot="1" x14ac:dyDescent="0.3">
      <c r="A5" s="14"/>
      <c r="B5" s="15" t="s">
        <v>43</v>
      </c>
      <c r="C5" s="15" t="s">
        <v>44</v>
      </c>
      <c r="D5" s="15" t="s">
        <v>79</v>
      </c>
      <c r="E5" s="15" t="s">
        <v>102</v>
      </c>
      <c r="F5" s="15" t="s">
        <v>103</v>
      </c>
      <c r="G5" s="15" t="s">
        <v>104</v>
      </c>
      <c r="H5" s="15" t="s">
        <v>45</v>
      </c>
    </row>
  </sheetData>
  <mergeCells count="7">
    <mergeCell ref="A1:A2"/>
    <mergeCell ref="G1:H1"/>
    <mergeCell ref="B1:B2"/>
    <mergeCell ref="C1:C2"/>
    <mergeCell ref="D1:D2"/>
    <mergeCell ref="E1:E2"/>
    <mergeCell ref="F1:F2"/>
  </mergeCells>
  <pageMargins left="0.7" right="0.7" top="0.75" bottom="0.75" header="0.3" footer="0.3"/>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H7"/>
  <sheetViews>
    <sheetView zoomScale="60" zoomScaleNormal="60" workbookViewId="0">
      <selection activeCell="H7" sqref="A3:H7"/>
    </sheetView>
  </sheetViews>
  <sheetFormatPr baseColWidth="10" defaultRowHeight="15" x14ac:dyDescent="0.25"/>
  <cols>
    <col min="2" max="2" width="19.140625" customWidth="1"/>
    <col min="3" max="3" width="18.85546875" customWidth="1"/>
    <col min="4" max="4" width="22" customWidth="1"/>
    <col min="5" max="5" width="33.7109375" customWidth="1"/>
    <col min="6" max="6" width="24.28515625" customWidth="1"/>
    <col min="7" max="7" width="21.5703125" customWidth="1"/>
    <col min="8" max="8" width="22.28515625" customWidth="1"/>
  </cols>
  <sheetData>
    <row r="1" spans="1:8" ht="21.75" customHeight="1" thickBot="1" x14ac:dyDescent="0.3">
      <c r="A1" s="17" t="s">
        <v>70</v>
      </c>
      <c r="B1" s="17" t="s">
        <v>0</v>
      </c>
      <c r="C1" s="17" t="s">
        <v>1</v>
      </c>
      <c r="D1" s="17" t="s">
        <v>2</v>
      </c>
      <c r="E1" s="17" t="s">
        <v>3</v>
      </c>
      <c r="F1" s="17" t="s">
        <v>4</v>
      </c>
      <c r="G1" s="19" t="s">
        <v>5</v>
      </c>
      <c r="H1" s="20"/>
    </row>
    <row r="2" spans="1:8" ht="15.75" thickBot="1" x14ac:dyDescent="0.3">
      <c r="A2" s="18"/>
      <c r="B2" s="18"/>
      <c r="C2" s="18"/>
      <c r="D2" s="18"/>
      <c r="E2" s="18"/>
      <c r="F2" s="18"/>
      <c r="G2" s="1" t="s">
        <v>6</v>
      </c>
      <c r="H2" s="1" t="s">
        <v>7</v>
      </c>
    </row>
    <row r="3" spans="1:8" ht="129" thickBot="1" x14ac:dyDescent="0.3">
      <c r="A3" s="14">
        <v>4</v>
      </c>
      <c r="B3" s="12" t="s">
        <v>46</v>
      </c>
      <c r="C3" s="12" t="s">
        <v>47</v>
      </c>
      <c r="D3" s="12" t="s">
        <v>105</v>
      </c>
      <c r="E3" s="12" t="s">
        <v>106</v>
      </c>
      <c r="F3" s="12" t="s">
        <v>107</v>
      </c>
      <c r="G3" s="12" t="s">
        <v>108</v>
      </c>
      <c r="H3" s="12" t="s">
        <v>123</v>
      </c>
    </row>
    <row r="4" spans="1:8" ht="157.5" thickBot="1" x14ac:dyDescent="0.3">
      <c r="A4" s="14"/>
      <c r="B4" s="12" t="s">
        <v>49</v>
      </c>
      <c r="C4" s="12" t="s">
        <v>50</v>
      </c>
      <c r="D4" s="13" t="s">
        <v>87</v>
      </c>
      <c r="E4" s="13" t="s">
        <v>109</v>
      </c>
      <c r="F4" s="12" t="s">
        <v>110</v>
      </c>
      <c r="G4" s="12" t="s">
        <v>111</v>
      </c>
      <c r="H4" s="12" t="s">
        <v>51</v>
      </c>
    </row>
    <row r="5" spans="1:8" ht="100.5" thickBot="1" x14ac:dyDescent="0.3">
      <c r="A5" s="14"/>
      <c r="B5" s="12" t="s">
        <v>52</v>
      </c>
      <c r="C5" s="12" t="s">
        <v>53</v>
      </c>
      <c r="D5" s="13" t="s">
        <v>105</v>
      </c>
      <c r="E5" s="13" t="s">
        <v>112</v>
      </c>
      <c r="F5" s="12" t="s">
        <v>113</v>
      </c>
      <c r="G5" s="12" t="s">
        <v>54</v>
      </c>
      <c r="H5" s="12" t="s">
        <v>55</v>
      </c>
    </row>
    <row r="6" spans="1:8" ht="114.75" thickBot="1" x14ac:dyDescent="0.3">
      <c r="A6" s="14"/>
      <c r="B6" s="12" t="s">
        <v>56</v>
      </c>
      <c r="C6" s="12" t="s">
        <v>57</v>
      </c>
      <c r="D6" s="13" t="s">
        <v>105</v>
      </c>
      <c r="E6" s="13" t="s">
        <v>114</v>
      </c>
      <c r="F6" s="12" t="s">
        <v>115</v>
      </c>
      <c r="G6" s="12" t="s">
        <v>48</v>
      </c>
      <c r="H6" s="12" t="s">
        <v>116</v>
      </c>
    </row>
    <row r="7" spans="1:8" ht="143.25" thickBot="1" x14ac:dyDescent="0.3">
      <c r="A7" s="14">
        <v>5</v>
      </c>
      <c r="B7" s="15" t="s">
        <v>58</v>
      </c>
      <c r="C7" s="15" t="s">
        <v>59</v>
      </c>
      <c r="D7" s="16" t="s">
        <v>87</v>
      </c>
      <c r="E7" s="16" t="s">
        <v>117</v>
      </c>
      <c r="F7" s="15" t="s">
        <v>118</v>
      </c>
      <c r="G7" s="15" t="s">
        <v>48</v>
      </c>
      <c r="H7" s="15" t="s">
        <v>60</v>
      </c>
    </row>
  </sheetData>
  <mergeCells count="7">
    <mergeCell ref="A1:A2"/>
    <mergeCell ref="G1:H1"/>
    <mergeCell ref="B1:B2"/>
    <mergeCell ref="C1:C2"/>
    <mergeCell ref="D1:D2"/>
    <mergeCell ref="E1:E2"/>
    <mergeCell ref="F1:F2"/>
  </mergeCells>
  <pageMargins left="0.7" right="0.7" top="0.75" bottom="0.75" header="0.3" footer="0.3"/>
  <pageSetup paperSize="9"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topLeftCell="A17" zoomScale="80" zoomScaleNormal="80" workbookViewId="0">
      <selection activeCell="A5" sqref="A5:O31"/>
    </sheetView>
  </sheetViews>
  <sheetFormatPr baseColWidth="10" defaultRowHeight="15" x14ac:dyDescent="0.25"/>
  <cols>
    <col min="1" max="1" width="4.7109375" customWidth="1"/>
    <col min="2" max="2" width="9.5703125" customWidth="1"/>
    <col min="3" max="3" width="9" customWidth="1"/>
    <col min="5" max="5" width="8.28515625" customWidth="1"/>
    <col min="7" max="7" width="7.7109375" customWidth="1"/>
    <col min="12" max="13" width="8.42578125" customWidth="1"/>
    <col min="14" max="14" width="9" customWidth="1"/>
    <col min="15" max="15" width="8.7109375" customWidth="1"/>
  </cols>
  <sheetData>
    <row r="1" spans="1:17" x14ac:dyDescent="0.25">
      <c r="A1" s="22" t="s">
        <v>64</v>
      </c>
      <c r="B1" s="23"/>
      <c r="C1" s="33"/>
      <c r="D1" s="33"/>
      <c r="E1" s="33"/>
      <c r="F1" s="33"/>
      <c r="G1" s="26" t="s">
        <v>65</v>
      </c>
      <c r="H1" s="26"/>
      <c r="I1" s="23"/>
      <c r="J1" s="23"/>
      <c r="K1" s="23"/>
      <c r="L1" s="23"/>
      <c r="M1" s="23"/>
      <c r="N1" s="7"/>
      <c r="O1" s="3"/>
    </row>
    <row r="2" spans="1:17" x14ac:dyDescent="0.25">
      <c r="A2" s="24" t="s">
        <v>61</v>
      </c>
      <c r="B2" s="25"/>
      <c r="C2" s="25"/>
      <c r="D2" s="25"/>
      <c r="E2" s="25"/>
      <c r="F2" s="25"/>
      <c r="G2" s="32" t="s">
        <v>62</v>
      </c>
      <c r="H2" s="32"/>
      <c r="I2" s="11"/>
      <c r="J2" s="2" t="s">
        <v>67</v>
      </c>
      <c r="K2" s="43"/>
      <c r="L2" s="43"/>
      <c r="M2" s="31" t="s">
        <v>63</v>
      </c>
      <c r="N2" s="31"/>
      <c r="O2" s="4"/>
    </row>
    <row r="3" spans="1:17" ht="15.75" thickBot="1" x14ac:dyDescent="0.3">
      <c r="A3" s="44" t="s">
        <v>124</v>
      </c>
      <c r="B3" s="45"/>
      <c r="C3" s="45"/>
      <c r="D3" s="45"/>
      <c r="E3" s="5"/>
      <c r="F3" s="5"/>
      <c r="G3" s="5"/>
      <c r="H3" s="5"/>
      <c r="I3" s="5"/>
      <c r="J3" s="5" t="s">
        <v>68</v>
      </c>
      <c r="K3" s="5"/>
      <c r="L3" s="5"/>
      <c r="M3" s="5"/>
      <c r="N3" s="5"/>
      <c r="O3" s="6"/>
    </row>
    <row r="4" spans="1:17" ht="15.75" thickBot="1" x14ac:dyDescent="0.3"/>
    <row r="5" spans="1:17" x14ac:dyDescent="0.25">
      <c r="A5" s="46" t="s">
        <v>69</v>
      </c>
      <c r="B5" s="50" t="s">
        <v>0</v>
      </c>
      <c r="C5" s="36"/>
      <c r="D5" s="36" t="s">
        <v>1</v>
      </c>
      <c r="E5" s="36"/>
      <c r="F5" s="36" t="s">
        <v>66</v>
      </c>
      <c r="G5" s="36"/>
      <c r="H5" s="36" t="s">
        <v>3</v>
      </c>
      <c r="I5" s="36"/>
      <c r="J5" s="36" t="s">
        <v>4</v>
      </c>
      <c r="K5" s="41"/>
      <c r="L5" s="35" t="s">
        <v>5</v>
      </c>
      <c r="M5" s="36"/>
      <c r="N5" s="36"/>
      <c r="O5" s="37"/>
    </row>
    <row r="6" spans="1:17" ht="15.75" thickBot="1" x14ac:dyDescent="0.3">
      <c r="A6" s="47"/>
      <c r="B6" s="51"/>
      <c r="C6" s="39"/>
      <c r="D6" s="39"/>
      <c r="E6" s="39"/>
      <c r="F6" s="39"/>
      <c r="G6" s="39"/>
      <c r="H6" s="39"/>
      <c r="I6" s="39"/>
      <c r="J6" s="39"/>
      <c r="K6" s="42"/>
      <c r="L6" s="38" t="s">
        <v>6</v>
      </c>
      <c r="M6" s="39"/>
      <c r="N6" s="39" t="s">
        <v>7</v>
      </c>
      <c r="O6" s="40"/>
    </row>
    <row r="7" spans="1:17" ht="15" customHeight="1" x14ac:dyDescent="0.25">
      <c r="A7" s="48">
        <v>1</v>
      </c>
      <c r="B7" s="49" t="str">
        <f>IFERROR(VLOOKUP($A7,Entree,2,FALSE),IFERROR(VLOOKUP($A7,Equilibre,2,FALSE),IFERROR(VLOOKUP($A7,Immersion,2,FALSE),IFERROR(VLOOKUP($A7,Propulsion,2,FALSE),"pas de choix"))))</f>
        <v>Accepter de se laisser chuter</v>
      </c>
      <c r="C7" s="34"/>
      <c r="D7" s="49" t="str">
        <f>IFERROR(VLOOKUP($A7,Entree,3,FALSE),IFERROR(VLOOKUP($A7,Equilibre,3,FALSE),IFERROR(VLOOKUP($A7,Immersion,3,FALSE),IFERROR(VLOOKUP($A7,Propulsion,3,FALSE),"pas de choix"))))</f>
        <v>Réaliser une chute arrière</v>
      </c>
      <c r="E7" s="34"/>
      <c r="F7" s="49" t="str">
        <f>IFERROR(VLOOKUP($A7,Entree,4,FALSE),IFERROR(VLOOKUP($A7,Equilibre,4,FALSE),IFERROR(VLOOKUP($A7,Immersion,4,FALSE),IFERROR(VLOOKUP($A7,Propulsion,4,FALSE),"pas de choix"))))</f>
        <v>En moyenne ou en grande profondeur</v>
      </c>
      <c r="G7" s="34"/>
      <c r="H7" s="49" t="str">
        <f>IFERROR(VLOOKUP($A7,Entree,5,FALSE),IFERROR(VLOOKUP($A7,Equilibre,5,FALSE),IFERROR(VLOOKUP($A7,Immersion,5,FALSE),IFERROR(VLOOKUP($A7,Propulsion,5,FALSE),"pas de choix"))))</f>
        <v>Accroupi, talons au-delà du bord, mains sur les genoux, tête droite, je me laisser basculer en arrière</v>
      </c>
      <c r="I7" s="34"/>
      <c r="J7" s="49" t="str">
        <f>IFERROR(VLOOKUP($A7,Entree,6,FALSE),IFERROR(VLOOKUP($A7,Equilibre,6,FALSE),IFERROR(VLOOKUP($A7,Immersion,6,FALSE),IFERROR(VLOOKUP($A7,Propulsion,6,FALSE),"pas de choix"))))</f>
        <v>Ne pas se lever
Ne pas pousser sur les jambes
Garder la tête droite</v>
      </c>
      <c r="K7" s="34"/>
      <c r="L7" s="49" t="str">
        <f>IFERROR(VLOOKUP($A7,Entree,7,FALSE),IFERROR(VLOOKUP($A7,Equilibre,7,FALSE),IFERROR(VLOOKUP($A7,Immersion,7,FALSE),IFERROR(VLOOKUP($A7,Propulsion,7,FALSE),"pas de choix"))))</f>
        <v>Partir de l’échelle pied dans l’eau
Départ d’un tapis dans l’eau</v>
      </c>
      <c r="M7" s="34"/>
      <c r="N7" s="49" t="str">
        <f>IFERROR(VLOOKUP($A7,Entree,8,FALSE),IFERROR(VLOOKUP($A7,Equilibre,8,FALSE),IFERROR(VLOOKUP($A7,Immersion,8,FALSE),IFERROR(VLOOKUP($A7,Propulsion,8,FALSE),"pas de choix"))))</f>
        <v xml:space="preserve">Enchainer avec un retournement </v>
      </c>
      <c r="O7" s="34"/>
    </row>
    <row r="8" spans="1:17" x14ac:dyDescent="0.25">
      <c r="A8" s="27"/>
      <c r="B8" s="30"/>
      <c r="C8" s="21"/>
      <c r="D8" s="30"/>
      <c r="E8" s="21"/>
      <c r="F8" s="30"/>
      <c r="G8" s="21"/>
      <c r="H8" s="30"/>
      <c r="I8" s="21"/>
      <c r="J8" s="30"/>
      <c r="K8" s="21"/>
      <c r="L8" s="30"/>
      <c r="M8" s="21"/>
      <c r="N8" s="30"/>
      <c r="O8" s="21"/>
    </row>
    <row r="9" spans="1:17" x14ac:dyDescent="0.25">
      <c r="A9" s="27"/>
      <c r="B9" s="30"/>
      <c r="C9" s="21"/>
      <c r="D9" s="30"/>
      <c r="E9" s="21"/>
      <c r="F9" s="30"/>
      <c r="G9" s="21"/>
      <c r="H9" s="30"/>
      <c r="I9" s="21"/>
      <c r="J9" s="30"/>
      <c r="K9" s="21"/>
      <c r="L9" s="30"/>
      <c r="M9" s="21"/>
      <c r="N9" s="30"/>
      <c r="O9" s="21"/>
    </row>
    <row r="10" spans="1:17" x14ac:dyDescent="0.25">
      <c r="A10" s="27"/>
      <c r="B10" s="30"/>
      <c r="C10" s="21"/>
      <c r="D10" s="30"/>
      <c r="E10" s="21"/>
      <c r="F10" s="30"/>
      <c r="G10" s="21"/>
      <c r="H10" s="30"/>
      <c r="I10" s="21"/>
      <c r="J10" s="30"/>
      <c r="K10" s="21"/>
      <c r="L10" s="30"/>
      <c r="M10" s="21"/>
      <c r="N10" s="30"/>
      <c r="O10" s="21"/>
    </row>
    <row r="11" spans="1:17" ht="21" customHeight="1" thickBot="1" x14ac:dyDescent="0.3">
      <c r="A11" s="27"/>
      <c r="B11" s="30"/>
      <c r="C11" s="21"/>
      <c r="D11" s="30"/>
      <c r="E11" s="21"/>
      <c r="F11" s="30"/>
      <c r="G11" s="21"/>
      <c r="H11" s="30"/>
      <c r="I11" s="21"/>
      <c r="J11" s="30"/>
      <c r="K11" s="21"/>
      <c r="L11" s="30"/>
      <c r="M11" s="21"/>
      <c r="N11" s="30"/>
      <c r="O11" s="21"/>
    </row>
    <row r="12" spans="1:17" ht="15" customHeight="1" x14ac:dyDescent="0.25">
      <c r="A12" s="27">
        <v>2</v>
      </c>
      <c r="B12" s="56" t="str">
        <f>IFERROR(VLOOKUP($A12,Entree,2,FALSE),IFERROR(VLOOKUP($A12,Equilibre,2,FALSE),IFERROR(VLOOKUP($A12,Immersion,2,FALSE),IFERROR(VLOOKUP($A12,Propulsion,2,FALSE),"pas de choix"))))</f>
        <v>Maitriser l’équilibre horizontal dorsal dynamique</v>
      </c>
      <c r="C12" s="57"/>
      <c r="D12" s="49" t="str">
        <f>IFERROR(VLOOKUP($A12,Entree,3,FALSE),IFERROR(VLOOKUP($A12,Equilibre,3,FALSE),IFERROR(VLOOKUP($A12,Immersion,3,FALSE),IFERROR(VLOOKUP($A12,Propulsion,3,FALSE),"pas de choix"))))</f>
        <v>Réaliser une glissée dorsale à partir d’un appui sur le mur</v>
      </c>
      <c r="E12" s="34"/>
      <c r="F12" s="49" t="str">
        <f>IFERROR(VLOOKUP($A12,Entree,4,FALSE),IFERROR(VLOOKUP($A12,Equilibre,4,FALSE),IFERROR(VLOOKUP($A12,Immersion,4,FALSE),IFERROR(VLOOKUP($A12,Propulsion,4,FALSE),"pas de choix"))))</f>
        <v>En moyenne profondeur
Etre face au mur, les 2 mains accrochés au bord, bras tendus.
Pieds au ras de la surface</v>
      </c>
      <c r="G12" s="34"/>
      <c r="H12" s="49" t="str">
        <f>IFERROR(VLOOKUP($A12,Entree,5,FALSE),IFERROR(VLOOKUP($A12,Equilibre,5,FALSE),IFERROR(VLOOKUP($A12,Immersion,5,FALSE),IFERROR(VLOOKUP($A12,Propulsion,5,FALSE),"pas de choix"))))</f>
        <v>Je bascule en arrière en positionnant ma tête entre mes bras
Je pousse contre le mur avec mes jambes 
Je me laisse glisser en restant gainé</v>
      </c>
      <c r="I12" s="34"/>
      <c r="J12" s="49" t="str">
        <f>IFERROR(VLOOKUP($A12,Entree,6,FALSE),IFERROR(VLOOKUP($A12,Equilibre,6,FALSE),IFERROR(VLOOKUP($A12,Immersion,6,FALSE),IFERROR(VLOOKUP($A12,Propulsion,6,FALSE),"pas de choix"))))</f>
        <v>Rester gainé après la bascule arrière
Conserver un alignement corporel
Parcourir 2m50</v>
      </c>
      <c r="K12" s="34"/>
      <c r="L12" s="49" t="str">
        <f>IFERROR(VLOOKUP($A12,Entree,7,FALSE),IFERROR(VLOOKUP($A12,Equilibre,7,FALSE),IFERROR(VLOOKUP($A12,Immersion,7,FALSE),IFERROR(VLOOKUP($A12,Propulsion,7,FALSE),"pas de choix"))))</f>
        <v>Avec les bras le long du corps
Avec la planche contre le ventre</v>
      </c>
      <c r="M12" s="34"/>
      <c r="N12" s="49" t="str">
        <f>IFERROR(VLOOKUP($A12,Entree,8,FALSE),IFERROR(VLOOKUP($A12,Equilibre,8,FALSE),IFERROR(VLOOKUP($A12,Immersion,8,FALSE),IFERROR(VLOOKUP($A12,Propulsion,8,FALSE),"pas de choix"))))</f>
        <v>Enchainer avec une propulsion des jambes</v>
      </c>
      <c r="O12" s="34"/>
    </row>
    <row r="13" spans="1:17" x14ac:dyDescent="0.25">
      <c r="A13" s="27"/>
      <c r="B13" s="52"/>
      <c r="C13" s="53"/>
      <c r="D13" s="30"/>
      <c r="E13" s="21"/>
      <c r="F13" s="30"/>
      <c r="G13" s="21"/>
      <c r="H13" s="30"/>
      <c r="I13" s="21"/>
      <c r="J13" s="30"/>
      <c r="K13" s="21"/>
      <c r="L13" s="30"/>
      <c r="M13" s="21"/>
      <c r="N13" s="30"/>
      <c r="O13" s="21"/>
      <c r="Q13" s="8"/>
    </row>
    <row r="14" spans="1:17" x14ac:dyDescent="0.25">
      <c r="A14" s="27"/>
      <c r="B14" s="52"/>
      <c r="C14" s="53"/>
      <c r="D14" s="30"/>
      <c r="E14" s="21"/>
      <c r="F14" s="30"/>
      <c r="G14" s="21"/>
      <c r="H14" s="30"/>
      <c r="I14" s="21"/>
      <c r="J14" s="30"/>
      <c r="K14" s="21"/>
      <c r="L14" s="30"/>
      <c r="M14" s="21"/>
      <c r="N14" s="30"/>
      <c r="O14" s="21"/>
    </row>
    <row r="15" spans="1:17" x14ac:dyDescent="0.25">
      <c r="A15" s="27"/>
      <c r="B15" s="52"/>
      <c r="C15" s="53"/>
      <c r="D15" s="30"/>
      <c r="E15" s="21"/>
      <c r="F15" s="30"/>
      <c r="G15" s="21"/>
      <c r="H15" s="30"/>
      <c r="I15" s="21"/>
      <c r="J15" s="30"/>
      <c r="K15" s="21"/>
      <c r="L15" s="30"/>
      <c r="M15" s="21"/>
      <c r="N15" s="30"/>
      <c r="O15" s="21"/>
    </row>
    <row r="16" spans="1:17" ht="45.75" customHeight="1" thickBot="1" x14ac:dyDescent="0.3">
      <c r="A16" s="27"/>
      <c r="B16" s="54"/>
      <c r="C16" s="55"/>
      <c r="D16" s="30"/>
      <c r="E16" s="21"/>
      <c r="F16" s="30"/>
      <c r="G16" s="21"/>
      <c r="H16" s="30"/>
      <c r="I16" s="21"/>
      <c r="J16" s="30"/>
      <c r="K16" s="21"/>
      <c r="L16" s="30"/>
      <c r="M16" s="21"/>
      <c r="N16" s="30"/>
      <c r="O16" s="21"/>
    </row>
    <row r="17" spans="1:15" ht="15" customHeight="1" x14ac:dyDescent="0.25">
      <c r="A17" s="27">
        <v>3</v>
      </c>
      <c r="B17" s="56" t="str">
        <f>IFERROR(VLOOKUP($A17,Entree,2,FALSE),IFERROR(VLOOKUP($A17,Equilibre,2,FALSE),IFERROR(VLOOKUP($A17,Immersion,2,FALSE),IFERROR(VLOOKUP($A17,Propulsion,2,FALSE),"pas de choix"))))</f>
        <v>Gérer l’immersion et prendre des informations</v>
      </c>
      <c r="C17" s="57"/>
      <c r="D17" s="49" t="str">
        <f>IFERROR(VLOOKUP($A17,Entree,3,FALSE),IFERROR(VLOOKUP($A17,Equilibre,3,FALSE),IFERROR(VLOOKUP($A17,Immersion,3,FALSE),IFERROR(VLOOKUP($A17,Propulsion,3,FALSE),"pas de choix"))))</f>
        <v>Aller ramasser un objet lesté et passer dans un cerceau</v>
      </c>
      <c r="E17" s="34"/>
      <c r="F17" s="49" t="str">
        <f>IFERROR(VLOOKUP($A17,Entree,4,FALSE),IFERROR(VLOOKUP($A17,Equilibre,4,FALSE),IFERROR(VLOOKUP($A17,Immersion,4,FALSE),IFERROR(VLOOKUP($A17,Propulsion,4,FALSE),"pas de choix"))))</f>
        <v>En grande profondeur
Objets lestés
Cerceaux</v>
      </c>
      <c r="G17" s="34"/>
      <c r="H17" s="49" t="str">
        <f>IFERROR(VLOOKUP($A17,Entree,5,FALSE),IFERROR(VLOOKUP($A17,Equilibre,5,FALSE),IFERROR(VLOOKUP($A17,Immersion,5,FALSE),IFERROR(VLOOKUP($A17,Propulsion,5,FALSE),"pas de choix"))))</f>
        <v>Le départ s‘effectue dans l’eau
J’ouvre les yeux pour voir et attraper l’anneau
Une fois au fond, je pousse avec mes pieds sur le sol pour remonter en passant par le cerceau</v>
      </c>
      <c r="I17" s="34"/>
      <c r="J17" s="49" t="str">
        <f>IFERROR(VLOOKUP($A17,Entree,6,FALSE),IFERROR(VLOOKUP($A17,Equilibre,6,FALSE),IFERROR(VLOOKUP($A17,Immersion,6,FALSE),IFERROR(VLOOKUP($A17,Propulsion,6,FALSE),"pas de choix"))))</f>
        <v>Remonter les objets lestés
Passer à travers le cerceau</v>
      </c>
      <c r="K17" s="34"/>
      <c r="L17" s="49" t="str">
        <f>IFERROR(VLOOKUP($A17,Entree,7,FALSE),IFERROR(VLOOKUP($A17,Equilibre,7,FALSE),IFERROR(VLOOKUP($A17,Immersion,7,FALSE),IFERROR(VLOOKUP($A17,Propulsion,7,FALSE),"pas de choix"))))</f>
        <v>Remonter à l’aide d’une perche</v>
      </c>
      <c r="M17" s="34"/>
      <c r="N17" s="49" t="str">
        <f>IFERROR(VLOOKUP($A17,Entree,8,FALSE),IFERROR(VLOOKUP($A17,Equilibre,8,FALSE),IFERROR(VLOOKUP($A17,Immersion,8,FALSE),IFERROR(VLOOKUP($A17,Propulsion,8,FALSE),"pas de choix"))))</f>
        <v>Utiliser 2 cerceaux, un pour la descente, l’autre pour la remontée
Démarrer par un plongeon</v>
      </c>
      <c r="O17" s="34"/>
    </row>
    <row r="18" spans="1:15" x14ac:dyDescent="0.25">
      <c r="A18" s="27"/>
      <c r="B18" s="52"/>
      <c r="C18" s="53"/>
      <c r="D18" s="30"/>
      <c r="E18" s="21"/>
      <c r="F18" s="30"/>
      <c r="G18" s="21"/>
      <c r="H18" s="30"/>
      <c r="I18" s="21"/>
      <c r="J18" s="30"/>
      <c r="K18" s="21"/>
      <c r="L18" s="30"/>
      <c r="M18" s="21"/>
      <c r="N18" s="30"/>
      <c r="O18" s="21"/>
    </row>
    <row r="19" spans="1:15" x14ac:dyDescent="0.25">
      <c r="A19" s="27"/>
      <c r="B19" s="52"/>
      <c r="C19" s="53"/>
      <c r="D19" s="30"/>
      <c r="E19" s="21"/>
      <c r="F19" s="30"/>
      <c r="G19" s="21"/>
      <c r="H19" s="30"/>
      <c r="I19" s="21"/>
      <c r="J19" s="30"/>
      <c r="K19" s="21"/>
      <c r="L19" s="30"/>
      <c r="M19" s="21"/>
      <c r="N19" s="30"/>
      <c r="O19" s="21"/>
    </row>
    <row r="20" spans="1:15" x14ac:dyDescent="0.25">
      <c r="A20" s="27"/>
      <c r="B20" s="52"/>
      <c r="C20" s="53"/>
      <c r="D20" s="30"/>
      <c r="E20" s="21"/>
      <c r="F20" s="30"/>
      <c r="G20" s="21"/>
      <c r="H20" s="30"/>
      <c r="I20" s="21"/>
      <c r="J20" s="30"/>
      <c r="K20" s="21"/>
      <c r="L20" s="30"/>
      <c r="M20" s="21"/>
      <c r="N20" s="30"/>
      <c r="O20" s="21"/>
    </row>
    <row r="21" spans="1:15" ht="62.25" customHeight="1" thickBot="1" x14ac:dyDescent="0.3">
      <c r="A21" s="27"/>
      <c r="B21" s="54"/>
      <c r="C21" s="55"/>
      <c r="D21" s="30"/>
      <c r="E21" s="21"/>
      <c r="F21" s="30"/>
      <c r="G21" s="21"/>
      <c r="H21" s="30"/>
      <c r="I21" s="21"/>
      <c r="J21" s="30"/>
      <c r="K21" s="21"/>
      <c r="L21" s="30"/>
      <c r="M21" s="21"/>
      <c r="N21" s="30"/>
      <c r="O21" s="21"/>
    </row>
    <row r="22" spans="1:15" ht="15" customHeight="1" x14ac:dyDescent="0.25">
      <c r="A22" s="27">
        <v>4</v>
      </c>
      <c r="B22" s="56" t="str">
        <f>IFERROR(VLOOKUP($A22,Entree,2,FALSE),IFERROR(VLOOKUP($A22,Equilibre,2,FALSE),IFERROR(VLOOKUP($A22,Immersion,2,FALSE),IFERROR(VLOOKUP($A22,Propulsion,2,FALSE),"pas de choix"))))</f>
        <v>Créer un déplacement horizontal sur le ventre grâce à une action propulsive alternée des jambes</v>
      </c>
      <c r="C22" s="57"/>
      <c r="D22" s="49" t="str">
        <f>IFERROR(VLOOKUP($A22,Entree,3,FALSE),IFERROR(VLOOKUP($A22,Equilibre,3,FALSE),IFERROR(VLOOKUP($A22,Immersion,3,FALSE),IFERROR(VLOOKUP($A22,Propulsion,3,FALSE),"pas de choix"))))</f>
        <v>Se laisser glisser en surface sur le ventre et enchainer des battements de jambes</v>
      </c>
      <c r="E22" s="34"/>
      <c r="F22" s="49" t="str">
        <f>IFERROR(VLOOKUP($A22,Entree,4,FALSE),IFERROR(VLOOKUP($A22,Equilibre,4,FALSE),IFERROR(VLOOKUP($A22,Immersion,4,FALSE),IFERROR(VLOOKUP($A22,Propulsion,4,FALSE),"pas de choix"))))</f>
        <v>En moyenne profondeur
Etre accroché au mur avec un bras
Pieds au ras de la surface</v>
      </c>
      <c r="G22" s="34"/>
      <c r="H22" s="49" t="str">
        <f>IFERROR(VLOOKUP($A22,Entree,5,FALSE),IFERROR(VLOOKUP($A22,Equilibre,5,FALSE),IFERROR(VLOOKUP($A22,Immersion,5,FALSE),IFERROR(VLOOKUP($A22,Propulsion,5,FALSE),"pas de choix"))))</f>
        <v>Je réalise une apnée. 
Je pousse contre le mur avec mes jambes. 
Je me laisse glisser en restant gainé. 
Puis je réalise des battements de jambes, regard orienté vers le fond, bras dans le prolongement du corps</v>
      </c>
      <c r="I22" s="34"/>
      <c r="J22" s="49" t="str">
        <f>IFERROR(VLOOKUP($A22,Entree,6,FALSE),IFERROR(VLOOKUP($A22,Equilibre,6,FALSE),IFERROR(VLOOKUP($A22,Immersion,6,FALSE),IFERROR(VLOOKUP($A22,Propulsion,6,FALSE),"pas de choix"))))</f>
        <v>Garder les pieds en extension 
Garder les jambes presque tendues 
Conserver un équilibre horizontal 
Parcourir 5m de distance</v>
      </c>
      <c r="K22" s="34"/>
      <c r="L22" s="49" t="str">
        <f>IFERROR(VLOOKUP($A22,Entree,7,FALSE),IFERROR(VLOOKUP($A22,Equilibre,7,FALSE),IFERROR(VLOOKUP($A22,Immersion,7,FALSE),IFERROR(VLOOKUP($A22,Propulsion,7,FALSE),"pas de choix"))))</f>
        <v>Avec les bras le long du corps 
Avec une planche dans les mains 
Avec un pull-buoy</v>
      </c>
      <c r="M22" s="34"/>
      <c r="N22" s="49" t="str">
        <f>IFERROR(VLOOKUP($A22,Entree,8,FALSE),IFERROR(VLOOKUP($A22,Equilibre,8,FALSE),IFERROR(VLOOKUP($A22,Immersion,8,FALSE),IFERROR(VLOOKUP($A22,Propulsion,8,FALSE),"pas de choix"))))</f>
        <v>Tenir une planche verticalement pour créer de la résistance
Sans pousser sur le mur 
Varier l’amplitude, la fréquence et la profondeur des battements</v>
      </c>
      <c r="O22" s="34"/>
    </row>
    <row r="23" spans="1:15" x14ac:dyDescent="0.25">
      <c r="A23" s="27"/>
      <c r="B23" s="52"/>
      <c r="C23" s="53"/>
      <c r="D23" s="30"/>
      <c r="E23" s="21"/>
      <c r="F23" s="30"/>
      <c r="G23" s="21"/>
      <c r="H23" s="30"/>
      <c r="I23" s="21"/>
      <c r="J23" s="30"/>
      <c r="K23" s="21"/>
      <c r="L23" s="30"/>
      <c r="M23" s="21"/>
      <c r="N23" s="30"/>
      <c r="O23" s="21"/>
    </row>
    <row r="24" spans="1:15" x14ac:dyDescent="0.25">
      <c r="A24" s="27"/>
      <c r="B24" s="52"/>
      <c r="C24" s="53"/>
      <c r="D24" s="30"/>
      <c r="E24" s="21"/>
      <c r="F24" s="30"/>
      <c r="G24" s="21"/>
      <c r="H24" s="30"/>
      <c r="I24" s="21"/>
      <c r="J24" s="30"/>
      <c r="K24" s="21"/>
      <c r="L24" s="30"/>
      <c r="M24" s="21"/>
      <c r="N24" s="30"/>
      <c r="O24" s="21"/>
    </row>
    <row r="25" spans="1:15" x14ac:dyDescent="0.25">
      <c r="A25" s="27"/>
      <c r="B25" s="52"/>
      <c r="C25" s="53"/>
      <c r="D25" s="30"/>
      <c r="E25" s="21"/>
      <c r="F25" s="30"/>
      <c r="G25" s="21"/>
      <c r="H25" s="30"/>
      <c r="I25" s="21"/>
      <c r="J25" s="30"/>
      <c r="K25" s="21"/>
      <c r="L25" s="30"/>
      <c r="M25" s="21"/>
      <c r="N25" s="30"/>
      <c r="O25" s="21"/>
    </row>
    <row r="26" spans="1:15" ht="97.5" customHeight="1" thickBot="1" x14ac:dyDescent="0.3">
      <c r="A26" s="27"/>
      <c r="B26" s="54"/>
      <c r="C26" s="55"/>
      <c r="D26" s="30"/>
      <c r="E26" s="21"/>
      <c r="F26" s="30"/>
      <c r="G26" s="21"/>
      <c r="H26" s="30"/>
      <c r="I26" s="21"/>
      <c r="J26" s="30"/>
      <c r="K26" s="21"/>
      <c r="L26" s="30"/>
      <c r="M26" s="21"/>
      <c r="N26" s="30"/>
      <c r="O26" s="21"/>
    </row>
    <row r="27" spans="1:15" ht="15" customHeight="1" x14ac:dyDescent="0.25">
      <c r="A27" s="27">
        <v>5</v>
      </c>
      <c r="B27" s="56" t="str">
        <f>IFERROR(VLOOKUP($A27,Entree,2,FALSE),IFERROR(VLOOKUP($A27,Equilibre,2,FALSE),IFERROR(VLOOKUP($A27,Immersion,2,FALSE),IFERROR(VLOOKUP($A27,Propulsion,2,FALSE),"pas de choix"))))</f>
        <v>Créer un déplacement horizontal sur le dos grâce à une action propulsive alternée des jambes et des bras</v>
      </c>
      <c r="C27" s="57"/>
      <c r="D27" s="49" t="str">
        <f>IFERROR(VLOOKUP($A27,Entree,3,FALSE),IFERROR(VLOOKUP($A27,Equilibre,3,FALSE),IFERROR(VLOOKUP($A27,Immersion,3,FALSE),IFERROR(VLOOKUP($A27,Propulsion,3,FALSE),"pas de choix"))))</f>
        <v>Se laisser glisser sur le dos le plus loin possible et enchainer des battements de jambes puis une action simultanée des bras</v>
      </c>
      <c r="E27" s="34"/>
      <c r="F27" s="49" t="str">
        <f>IFERROR(VLOOKUP($A27,Entree,4,FALSE),IFERROR(VLOOKUP($A27,Equilibre,4,FALSE),IFERROR(VLOOKUP($A27,Immersion,4,FALSE),IFERROR(VLOOKUP($A27,Propulsion,4,FALSE),"pas de choix"))))</f>
        <v>En moyenne profondeur
Etre face au mur, les 2 mains accrochés au bord, bras tendus.
Pieds au ras de la surface</v>
      </c>
      <c r="G27" s="34"/>
      <c r="H27" s="49" t="str">
        <f>IFERROR(VLOOKUP($A27,Entree,5,FALSE),IFERROR(VLOOKUP($A27,Equilibre,5,FALSE),IFERROR(VLOOKUP($A27,Immersion,5,FALSE),IFERROR(VLOOKUP($A27,Propulsion,5,FALSE),"pas de choix"))))</f>
        <v>Je projette mes bras tendus vers l’arrière dans le prolongement de mon corps.
Je pousse contre le mur avec mes jambes.
Je me laisse glisser en restant gainé.
Puis je réalise des battements de jambes et des mouvements de bras simultanés.</v>
      </c>
      <c r="I27" s="34"/>
      <c r="J27" s="49" t="str">
        <f>IFERROR(VLOOKUP($A27,Entree,6,FALSE),IFERROR(VLOOKUP($A27,Equilibre,6,FALSE),IFERROR(VLOOKUP($A27,Immersion,6,FALSE),IFERROR(VLOOKUP($A27,Propulsion,6,FALSE),"pas de choix"))))</f>
        <v>Rester gainé lors de la glissée, avec le regard vers le plafond
Réaliser des battements de jambes à petite vitesse
Maintenir les genoux dans l’eau
Réaliser 3 coups de bras</v>
      </c>
      <c r="K27" s="34"/>
      <c r="L27" s="49" t="str">
        <f>IFERROR(VLOOKUP($A27,Entree,7,FALSE),IFERROR(VLOOKUP($A27,Equilibre,7,FALSE),IFERROR(VLOOKUP($A27,Immersion,7,FALSE),IFERROR(VLOOKUP($A27,Propulsion,7,FALSE),"pas de choix"))))</f>
        <v>Avec un pull-buoy</v>
      </c>
      <c r="M27" s="34"/>
      <c r="N27" s="49" t="str">
        <f>IFERROR(VLOOKUP($A27,Entree,8,FALSE),IFERROR(VLOOKUP($A27,Equilibre,8,FALSE),IFERROR(VLOOKUP($A27,Immersion,8,FALSE),IFERROR(VLOOKUP($A27,Propulsion,8,FALSE),"pas de choix"))))</f>
        <v>Réaliser 6 coups de bras</v>
      </c>
      <c r="O27" s="34"/>
    </row>
    <row r="28" spans="1:15" x14ac:dyDescent="0.25">
      <c r="A28" s="27"/>
      <c r="B28" s="52"/>
      <c r="C28" s="53"/>
      <c r="D28" s="30"/>
      <c r="E28" s="21"/>
      <c r="F28" s="30"/>
      <c r="G28" s="21"/>
      <c r="H28" s="30"/>
      <c r="I28" s="21"/>
      <c r="J28" s="30"/>
      <c r="K28" s="21"/>
      <c r="L28" s="30"/>
      <c r="M28" s="21"/>
      <c r="N28" s="30"/>
      <c r="O28" s="21"/>
    </row>
    <row r="29" spans="1:15" x14ac:dyDescent="0.25">
      <c r="A29" s="27"/>
      <c r="B29" s="52"/>
      <c r="C29" s="53"/>
      <c r="D29" s="30"/>
      <c r="E29" s="21"/>
      <c r="F29" s="30"/>
      <c r="G29" s="21"/>
      <c r="H29" s="30"/>
      <c r="I29" s="21"/>
      <c r="J29" s="30"/>
      <c r="K29" s="21"/>
      <c r="L29" s="30"/>
      <c r="M29" s="21"/>
      <c r="N29" s="30"/>
      <c r="O29" s="21"/>
    </row>
    <row r="30" spans="1:15" x14ac:dyDescent="0.25">
      <c r="A30" s="27"/>
      <c r="B30" s="52"/>
      <c r="C30" s="53"/>
      <c r="D30" s="30"/>
      <c r="E30" s="21"/>
      <c r="F30" s="30"/>
      <c r="G30" s="21"/>
      <c r="H30" s="30"/>
      <c r="I30" s="21"/>
      <c r="J30" s="30"/>
      <c r="K30" s="21"/>
      <c r="L30" s="30"/>
      <c r="M30" s="21"/>
      <c r="N30" s="30"/>
      <c r="O30" s="21"/>
    </row>
    <row r="31" spans="1:15" ht="75.75" customHeight="1" thickBot="1" x14ac:dyDescent="0.3">
      <c r="A31" s="28"/>
      <c r="B31" s="58"/>
      <c r="C31" s="29"/>
      <c r="D31" s="30"/>
      <c r="E31" s="21"/>
      <c r="F31" s="30"/>
      <c r="G31" s="21"/>
      <c r="H31" s="30"/>
      <c r="I31" s="21"/>
      <c r="J31" s="30"/>
      <c r="K31" s="21"/>
      <c r="L31" s="30"/>
      <c r="M31" s="21"/>
      <c r="N31" s="30"/>
      <c r="O31" s="21"/>
    </row>
    <row r="32" spans="1:15" x14ac:dyDescent="0.25">
      <c r="A32" s="10"/>
      <c r="B32" s="10"/>
      <c r="C32" s="10"/>
      <c r="D32" s="10"/>
      <c r="E32" s="10"/>
      <c r="F32" s="10"/>
      <c r="G32" s="10"/>
      <c r="H32" s="10"/>
      <c r="I32" s="10"/>
      <c r="J32" s="10"/>
      <c r="K32" s="10"/>
      <c r="L32" s="10"/>
      <c r="M32" s="10"/>
      <c r="N32" s="10"/>
      <c r="O32" s="10"/>
    </row>
    <row r="33" spans="1:15" x14ac:dyDescent="0.25">
      <c r="A33" s="9"/>
      <c r="B33" s="9"/>
      <c r="C33" s="9"/>
      <c r="D33" s="9"/>
      <c r="E33" s="9"/>
      <c r="F33" s="9"/>
      <c r="G33" s="9"/>
      <c r="H33" s="9"/>
      <c r="I33" s="9"/>
      <c r="J33" s="9"/>
      <c r="K33" s="9"/>
      <c r="L33" s="9"/>
      <c r="M33" s="9"/>
      <c r="N33" s="9"/>
      <c r="O33" s="9"/>
    </row>
    <row r="34" spans="1:15" x14ac:dyDescent="0.25">
      <c r="A34" s="9"/>
      <c r="B34" s="9"/>
      <c r="C34" s="9"/>
      <c r="D34" s="9"/>
      <c r="E34" s="9"/>
      <c r="F34" s="9"/>
      <c r="G34" s="9"/>
      <c r="H34" s="9"/>
      <c r="I34" s="9"/>
      <c r="J34" s="9"/>
      <c r="K34" s="9"/>
      <c r="L34" s="9"/>
      <c r="M34" s="9"/>
      <c r="N34" s="9"/>
      <c r="O34" s="9"/>
    </row>
    <row r="35" spans="1:15" x14ac:dyDescent="0.25">
      <c r="A35" s="9"/>
      <c r="B35" s="9"/>
      <c r="C35" s="9"/>
      <c r="D35" s="9"/>
      <c r="E35" s="9"/>
      <c r="F35" s="9"/>
      <c r="G35" s="9"/>
      <c r="H35" s="9"/>
      <c r="I35" s="9"/>
      <c r="J35" s="9"/>
      <c r="K35" s="9"/>
      <c r="L35" s="9"/>
      <c r="M35" s="9"/>
      <c r="N35" s="9"/>
      <c r="O35" s="9"/>
    </row>
  </sheetData>
  <mergeCells count="59">
    <mergeCell ref="C2:F2"/>
    <mergeCell ref="K2:L2"/>
    <mergeCell ref="F5:G6"/>
    <mergeCell ref="B22:C26"/>
    <mergeCell ref="B17:C21"/>
    <mergeCell ref="B12:C16"/>
    <mergeCell ref="A3:D3"/>
    <mergeCell ref="A5:A6"/>
    <mergeCell ref="A7:A11"/>
    <mergeCell ref="A12:A16"/>
    <mergeCell ref="A17:A21"/>
    <mergeCell ref="B7:C11"/>
    <mergeCell ref="B5:C6"/>
    <mergeCell ref="N17:O21"/>
    <mergeCell ref="L17:M21"/>
    <mergeCell ref="J17:K21"/>
    <mergeCell ref="H17:I21"/>
    <mergeCell ref="N12:O16"/>
    <mergeCell ref="L12:M16"/>
    <mergeCell ref="J12:K16"/>
    <mergeCell ref="H12:I16"/>
    <mergeCell ref="N27:O31"/>
    <mergeCell ref="N22:O26"/>
    <mergeCell ref="L27:M31"/>
    <mergeCell ref="L22:M26"/>
    <mergeCell ref="J27:K31"/>
    <mergeCell ref="J22:K26"/>
    <mergeCell ref="M2:N2"/>
    <mergeCell ref="G2:H2"/>
    <mergeCell ref="I1:M1"/>
    <mergeCell ref="C1:F1"/>
    <mergeCell ref="N7:O11"/>
    <mergeCell ref="L7:M11"/>
    <mergeCell ref="J7:K11"/>
    <mergeCell ref="H7:I11"/>
    <mergeCell ref="F7:G11"/>
    <mergeCell ref="D7:E11"/>
    <mergeCell ref="L5:O5"/>
    <mergeCell ref="L6:M6"/>
    <mergeCell ref="N6:O6"/>
    <mergeCell ref="H5:I6"/>
    <mergeCell ref="J5:K6"/>
    <mergeCell ref="D5:E6"/>
    <mergeCell ref="H27:I31"/>
    <mergeCell ref="H22:I26"/>
    <mergeCell ref="A1:B1"/>
    <mergeCell ref="A2:B2"/>
    <mergeCell ref="G1:H1"/>
    <mergeCell ref="F27:G31"/>
    <mergeCell ref="F22:G26"/>
    <mergeCell ref="F17:G21"/>
    <mergeCell ref="F12:G16"/>
    <mergeCell ref="D27:E31"/>
    <mergeCell ref="D22:E26"/>
    <mergeCell ref="D17:E21"/>
    <mergeCell ref="D12:E16"/>
    <mergeCell ref="A22:A26"/>
    <mergeCell ref="A27:A31"/>
    <mergeCell ref="B27:C31"/>
  </mergeCells>
  <printOptions horizontalCentered="1"/>
  <pageMargins left="0.19685039370078741" right="0.11811023622047245" top="0.74803149606299213" bottom="0.35433070866141736"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Entrées dans l'eau</vt:lpstr>
      <vt:lpstr>Equilibre</vt:lpstr>
      <vt:lpstr>Immersion</vt:lpstr>
      <vt:lpstr>Propulsion</vt:lpstr>
      <vt:lpstr>Fiche de préparation</vt:lpstr>
      <vt:lpstr>Entree</vt:lpstr>
      <vt:lpstr>Equilibre</vt:lpstr>
      <vt:lpstr>Immersion</vt:lpstr>
      <vt:lpstr>Propulsion</vt:lpstr>
    </vt:vector>
  </TitlesOfParts>
  <Company>Rectorat de Poitiers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mgrenier</dc:creator>
  <cp:lastModifiedBy>cbren</cp:lastModifiedBy>
  <cp:lastPrinted>2020-01-29T15:59:41Z</cp:lastPrinted>
  <dcterms:created xsi:type="dcterms:W3CDTF">2020-01-07T10:46:18Z</dcterms:created>
  <dcterms:modified xsi:type="dcterms:W3CDTF">2020-03-03T20:10:03Z</dcterms:modified>
</cp:coreProperties>
</file>